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73" activeTab="5"/>
  </bookViews>
  <sheets>
    <sheet name="инфраструктура" sheetId="1" r:id="rId1"/>
    <sheet name="туберкулез" sheetId="2" r:id="rId2"/>
    <sheet name="здоровьесберегающ" sheetId="3" r:id="rId3"/>
    <sheet name="спорт-оздоровит. деят" sheetId="4" r:id="rId4"/>
    <sheet name="кадры" sheetId="5" r:id="rId5"/>
    <sheet name="здоровье " sheetId="6" r:id="rId6"/>
  </sheets>
  <definedNames>
    <definedName name="_xlnm.Print_Area" localSheetId="5">'здоровье '!$A$1:$O$118</definedName>
    <definedName name="_xlnm.Print_Area" localSheetId="4">'кадры'!$A$1:$AC$40</definedName>
  </definedNames>
  <calcPr fullCalcOnLoad="1"/>
</workbook>
</file>

<file path=xl/sharedStrings.xml><?xml version="1.0" encoding="utf-8"?>
<sst xmlns="http://schemas.openxmlformats.org/spreadsheetml/2006/main" count="485" uniqueCount="209">
  <si>
    <t>Мониторинг организации работы  по сохранению и укреплению здоровья учащихся в общеобразовательных организациях Тамбовской области</t>
  </si>
  <si>
    <t>город (район)</t>
  </si>
  <si>
    <t xml:space="preserve">Таблица 1 </t>
  </si>
  <si>
    <t>Сведения об инфраструктуре общеобразовательных организаций</t>
  </si>
  <si>
    <t>№ п/п</t>
  </si>
  <si>
    <r>
      <t xml:space="preserve">Название ОО                        </t>
    </r>
    <r>
      <rPr>
        <sz val="8"/>
        <rFont val="Arial Cyr"/>
        <family val="2"/>
      </rPr>
      <t xml:space="preserve">  (с указанием </t>
    </r>
    <r>
      <rPr>
        <b/>
        <u val="single"/>
        <sz val="8"/>
        <rFont val="Arial Cyr"/>
        <family val="2"/>
      </rPr>
      <t>всех</t>
    </r>
    <r>
      <rPr>
        <sz val="8"/>
        <rFont val="Arial Cyr"/>
        <family val="2"/>
      </rPr>
      <t xml:space="preserve"> филиалов, подразделений)</t>
    </r>
  </si>
  <si>
    <t>наличие отметить цифрой 1</t>
  </si>
  <si>
    <t>волейбольная площадка</t>
  </si>
  <si>
    <t>баскетбольная площадка</t>
  </si>
  <si>
    <t>хоккейная коробка</t>
  </si>
  <si>
    <t>беговая дорожка</t>
  </si>
  <si>
    <t>футбольное поле</t>
  </si>
  <si>
    <t>полоса препятствий</t>
  </si>
  <si>
    <t>тренажерный комплекс</t>
  </si>
  <si>
    <t>бассейн</t>
  </si>
  <si>
    <t xml:space="preserve">кабинет психол.разгрузки </t>
  </si>
  <si>
    <t>кабинет педагога-психолога</t>
  </si>
  <si>
    <t>кабинет учителя-логопеда</t>
  </si>
  <si>
    <t>фитобар</t>
  </si>
  <si>
    <t xml:space="preserve">ингаляторий </t>
  </si>
  <si>
    <t>физиокабинет</t>
  </si>
  <si>
    <t>зимний сад</t>
  </si>
  <si>
    <t>подсобное хозяйство</t>
  </si>
  <si>
    <t>пришкольный участок (для выращивания овощной продукции)</t>
  </si>
  <si>
    <t>водопровод</t>
  </si>
  <si>
    <t>канализация</t>
  </si>
  <si>
    <t>туалеты в здании</t>
  </si>
  <si>
    <t>пищеблок</t>
  </si>
  <si>
    <t>буфет</t>
  </si>
  <si>
    <t>МБОУ Заворонежская СОШ</t>
  </si>
  <si>
    <t>Большесосновский филиал МБОУ Заворонежской СОШ</t>
  </si>
  <si>
    <t>Борщевской филиал МБОУ Заворонежской СОШ</t>
  </si>
  <si>
    <t>Жидиловский филиал МБОУ Заворонежской СОШ</t>
  </si>
  <si>
    <t>Зеленогайский филиал МБОУ Заворонежской СОШ</t>
  </si>
  <si>
    <t>Панский филиал МБОУ Заворонежской СОШ</t>
  </si>
  <si>
    <t>Ранинский филиал МБОУ Заворонежской СОШ</t>
  </si>
  <si>
    <t>Турмасовский филиал МБОУ Заворонежской СОШ</t>
  </si>
  <si>
    <t>Терский филиал МБОУ Заворонежской СОШ</t>
  </si>
  <si>
    <t>МБОУ Кочетовская СОШ</t>
  </si>
  <si>
    <t>Глазковский филиал МБОУ КОЧЕТОВской СОШ</t>
  </si>
  <si>
    <t>Гололобовский филиал МБОУ Кочетовской СОШ</t>
  </si>
  <si>
    <t>Садостроевский филиал МБОУ Кочетовской СОШ</t>
  </si>
  <si>
    <t>Круглинский филиал МБОУ Кочетовской СОШ</t>
  </si>
  <si>
    <t>Изосимовский филиал МБОУ Кочетовской СОШ</t>
  </si>
  <si>
    <t>Красивский филиал МБОУ Кочетовской СОШ</t>
  </si>
  <si>
    <t>МБОУ Новоникольская СОШ</t>
  </si>
  <si>
    <t>Мановицкий филиал МБОУ Новоникольской СОШ</t>
  </si>
  <si>
    <t>Малолавровский филиал МБОУ Новоникольской СОШ</t>
  </si>
  <si>
    <t>Старохмелевской филиал МБОУ Новоникольской СОШ</t>
  </si>
  <si>
    <t>Староказинский филиал МБОУ Новоникольской СОШ</t>
  </si>
  <si>
    <t>Терновской филиал МБОУ Новоникольской СОШ</t>
  </si>
  <si>
    <t>Хоботовский филиал МБОУ Новоникольской СОШ</t>
  </si>
  <si>
    <t>Крюковский филиал МБОУ Новоникольской СОШ</t>
  </si>
  <si>
    <t>МБОУ Стаевская СОШ</t>
  </si>
  <si>
    <t>итого*</t>
  </si>
  <si>
    <r>
      <t xml:space="preserve">* в строку </t>
    </r>
    <r>
      <rPr>
        <b/>
        <sz val="10"/>
        <rFont val="Arial Cyr"/>
        <family val="2"/>
      </rPr>
      <t>ИТОГО</t>
    </r>
    <r>
      <rPr>
        <sz val="10"/>
        <rFont val="Arial Cyr"/>
        <family val="2"/>
      </rPr>
      <t xml:space="preserve"> органом управления образованием вносятся обобщенные (суммированные) данные по городу (району)</t>
    </r>
  </si>
  <si>
    <t>Мичуринский район</t>
  </si>
  <si>
    <t>Таблица 2</t>
  </si>
  <si>
    <t xml:space="preserve"> </t>
  </si>
  <si>
    <t>Организация работы по предупреждению распространения туберкулеза</t>
  </si>
  <si>
    <r>
      <t xml:space="preserve">Название ОО   (с указанием </t>
    </r>
    <r>
      <rPr>
        <b/>
        <u val="single"/>
        <sz val="10"/>
        <rFont val="Arial Cyr"/>
        <family val="2"/>
      </rPr>
      <t>всех</t>
    </r>
    <r>
      <rPr>
        <sz val="10"/>
        <rFont val="Arial Cyr"/>
        <family val="2"/>
      </rPr>
      <t xml:space="preserve"> филиалов, подразделений)</t>
    </r>
  </si>
  <si>
    <t>Кол-во учащихся из группы риска по заболеваемости туберкулезом, состоящих на учете у фтизиатора</t>
  </si>
  <si>
    <t>Кол-во тубинфицированных детей, получающих дополнительное питание</t>
  </si>
  <si>
    <t>всего</t>
  </si>
  <si>
    <t>из них</t>
  </si>
  <si>
    <t>1-4 классы</t>
  </si>
  <si>
    <t>5-9 классы</t>
  </si>
  <si>
    <t>10-11 классы</t>
  </si>
  <si>
    <t>итого**</t>
  </si>
  <si>
    <t>* ст. 3 = ст.4+ст.5+ст.6</t>
  </si>
  <si>
    <r>
      <t xml:space="preserve">** в строку </t>
    </r>
    <r>
      <rPr>
        <b/>
        <sz val="10"/>
        <rFont val="Arial Cyr"/>
        <family val="2"/>
      </rPr>
      <t>ИТОГО</t>
    </r>
    <r>
      <rPr>
        <sz val="10"/>
        <rFont val="Arial Cyr"/>
        <family val="2"/>
      </rPr>
      <t xml:space="preserve"> органом управления образованием вносятся обобщенные (суммированные) данные по городу (району)</t>
    </r>
  </si>
  <si>
    <t>Здоровьесберегающая деятельность школы</t>
  </si>
  <si>
    <r>
      <t xml:space="preserve">формы деятельности (поставить </t>
    </r>
    <r>
      <rPr>
        <b/>
        <sz val="9"/>
        <rFont val="Arial Cyr"/>
        <family val="2"/>
      </rPr>
      <t>цифру 1</t>
    </r>
    <r>
      <rPr>
        <sz val="9"/>
        <rFont val="Arial Cyr"/>
        <family val="2"/>
      </rPr>
      <t xml:space="preserve"> в соответствующую ячейку)</t>
    </r>
  </si>
  <si>
    <t>медосмотры*</t>
  </si>
  <si>
    <t>витаминизация*</t>
  </si>
  <si>
    <t>спортивные мероприятия на школьном уровне (в год)*</t>
  </si>
  <si>
    <t>2-3 раза в год</t>
  </si>
  <si>
    <t>1 раз в год</t>
  </si>
  <si>
    <t xml:space="preserve">не проводятся </t>
  </si>
  <si>
    <t>2 и более раз в год</t>
  </si>
  <si>
    <t>не проводится</t>
  </si>
  <si>
    <t xml:space="preserve">не менее 10 </t>
  </si>
  <si>
    <t>менее 10</t>
  </si>
  <si>
    <t>не проводятся</t>
  </si>
  <si>
    <t>* сумма столбцов 3,4,5 строки ИТОГО должна равнятся количеству ОО, участвующих в мониторинге</t>
  </si>
  <si>
    <t>* сумма столбцов 6,7,8 строки ИТОГО должна равнятся количеству ОО, участвующих в мониторинге</t>
  </si>
  <si>
    <t>* сумма столбцов 9,10,11 строки ИТОГО должна равнятся количеству ОО, участвующих в мониторинге</t>
  </si>
  <si>
    <t>Таблица 5</t>
  </si>
  <si>
    <t>Спортивно-оздоровительная деятельность школы</t>
  </si>
  <si>
    <r>
      <t xml:space="preserve">Название ОО (с указанием </t>
    </r>
    <r>
      <rPr>
        <b/>
        <u val="single"/>
        <sz val="9"/>
        <rFont val="Arial Cyr"/>
        <family val="2"/>
      </rPr>
      <t>всех</t>
    </r>
    <r>
      <rPr>
        <sz val="9"/>
        <rFont val="Arial Cyr"/>
        <family val="2"/>
      </rPr>
      <t xml:space="preserve"> филиалов, подразделений)</t>
    </r>
  </si>
  <si>
    <r>
      <t xml:space="preserve">Кол-во учащихся, занимающихся в одной и более спортивных секциях </t>
    </r>
    <r>
      <rPr>
        <b/>
        <sz val="8"/>
        <rFont val="Arial Cyr"/>
        <family val="2"/>
      </rPr>
      <t xml:space="preserve">ОО </t>
    </r>
    <r>
      <rPr>
        <b/>
        <u val="single"/>
        <sz val="8"/>
        <rFont val="Arial Cyr"/>
        <family val="2"/>
      </rPr>
      <t>(одного ребенка считать один раз)</t>
    </r>
  </si>
  <si>
    <t>Кол-во спортивных секций в ОО</t>
  </si>
  <si>
    <r>
      <t>Общая</t>
    </r>
    <r>
      <rPr>
        <sz val="9"/>
        <rFont val="Arial Cyr"/>
        <family val="2"/>
      </rPr>
      <t xml:space="preserve"> численность контингента в спортивных секциях ОО</t>
    </r>
  </si>
  <si>
    <t>Таблица 6</t>
  </si>
  <si>
    <t xml:space="preserve">Кадровое обеспечение </t>
  </si>
  <si>
    <t xml:space="preserve">Название ОО </t>
  </si>
  <si>
    <t>педагог-психолог</t>
  </si>
  <si>
    <t>учитель ОБЖ</t>
  </si>
  <si>
    <t>преподаватель-организатор ОБЖ</t>
  </si>
  <si>
    <t>штатных ставок</t>
  </si>
  <si>
    <t>занято ставок</t>
  </si>
  <si>
    <t>кол-во чел., занимающих ставки</t>
  </si>
  <si>
    <t>штат</t>
  </si>
  <si>
    <t>Здоровье и физическая подготовленность учащихся</t>
  </si>
  <si>
    <t>Классы</t>
  </si>
  <si>
    <t>Уровень физической подготовленности                                     (кол-во учащихся)*</t>
  </si>
  <si>
    <t>Количество детей, имеющих хронические заболевания</t>
  </si>
  <si>
    <t xml:space="preserve">всего </t>
  </si>
  <si>
    <r>
      <t xml:space="preserve">в том числе (кол-во учащихся </t>
    </r>
    <r>
      <rPr>
        <b/>
        <u val="single"/>
        <sz val="8"/>
        <rFont val="Arial Cyr"/>
        <family val="2"/>
      </rPr>
      <t>по каждому</t>
    </r>
    <r>
      <rPr>
        <sz val="8"/>
        <rFont val="Arial Cyr"/>
        <family val="2"/>
      </rPr>
      <t xml:space="preserve"> заболеванию)</t>
    </r>
  </si>
  <si>
    <t>высокий</t>
  </si>
  <si>
    <t>средний</t>
  </si>
  <si>
    <t>низкий</t>
  </si>
  <si>
    <t xml:space="preserve">не подлежат определению уровня </t>
  </si>
  <si>
    <t>органов зрения</t>
  </si>
  <si>
    <t>органов пищеварения</t>
  </si>
  <si>
    <t>другое</t>
  </si>
  <si>
    <t>МБОУ Заворонежской СОШ</t>
  </si>
  <si>
    <t xml:space="preserve">10-11 классы </t>
  </si>
  <si>
    <t>всего по ОО</t>
  </si>
  <si>
    <t>Глазковский филиал МБОУ Кочетовской СОШ</t>
  </si>
  <si>
    <t>Терновской филиал МБОУ новоникольской СОШ</t>
  </si>
  <si>
    <t>всего по городу (району)</t>
  </si>
  <si>
    <t xml:space="preserve"> спортивного инвентаря, необходимого для подготовки детей к сдаче ГТО                                                 </t>
  </si>
  <si>
    <t>спортивный зал (вт.ч. Используемый по договору с другой организацией)</t>
  </si>
  <si>
    <t>Кол-во спец.мед.групп в ОО</t>
  </si>
  <si>
    <t>* Общая численность контингента в спортивных секциях ОО (столбец 5 ) может быть:                                                                                                                                1. больше количества, указанного в столбце 3, т.к. некоторые дети могут заниматься в нескольких спортивных секциях;                                                    2. равна количеству, указанному в столбце 3, в случае если все дети занимаются не более, чем в одной спортивной секции.</t>
  </si>
  <si>
    <t>учитель-логопед</t>
  </si>
  <si>
    <t>учителя начальных классов</t>
  </si>
  <si>
    <t>* В соответствии с разделом "Квалификационные характеристики должностей работников образования" Единого квалификационного справочника должностей руководителей, специалистов и служащих.</t>
  </si>
  <si>
    <t>** В соответствиями с требованиями к образованию и обучению Профессионального стандарта "Педагог (педагогическая деятельность в сфере дошкольного, начального общего, основного общего, среднего общего образования) (воспитатель, учитель)" (Приказ Минтруда России от 18.10.2013 N 544н)</t>
  </si>
  <si>
    <t xml:space="preserve">Общее кол-во учащихся            </t>
  </si>
  <si>
    <t>таблица 3</t>
  </si>
  <si>
    <t>Таблица 4</t>
  </si>
  <si>
    <t>к приказу МКУ ИМЦ Мчуринского района</t>
  </si>
  <si>
    <t xml:space="preserve">Приложение </t>
  </si>
  <si>
    <t xml:space="preserve">Продолжение приложения </t>
  </si>
  <si>
    <t>Продолжение приложения</t>
  </si>
  <si>
    <t>Мичуринский</t>
  </si>
  <si>
    <t>Мониторинг организации работы  по сохранению и укреплению здоровья учащихся в общеобразовательных организациях Тамбовской области                        2015-2016 учебный год</t>
  </si>
  <si>
    <t>от 11.05.2016</t>
  </si>
  <si>
    <t>№ 94</t>
  </si>
  <si>
    <t>комната для приема пищи</t>
  </si>
  <si>
    <t>столовая</t>
  </si>
  <si>
    <t>Кол-во детей, направленных в 2015-2016 уч.г. в образовательные организации с круглосуточным пребыванием</t>
  </si>
  <si>
    <t>кол-во посадочных мест в столовой (комнате для приема пищи)</t>
  </si>
  <si>
    <t>Количество фестивалей ГТО муниципального уровня за 2015-2016 уч.г. (заполняет МОУО)</t>
  </si>
  <si>
    <t>количество</t>
  </si>
  <si>
    <r>
      <t xml:space="preserve">другие мероприятия </t>
    </r>
    <r>
      <rPr>
        <b/>
        <sz val="9"/>
        <rFont val="Arial Cyr"/>
        <family val="0"/>
      </rPr>
      <t>школьного</t>
    </r>
    <r>
      <rPr>
        <sz val="9"/>
        <rFont val="Arial Cyr"/>
        <family val="2"/>
      </rPr>
      <t xml:space="preserve"> уровня здровьесберегающей направленности (</t>
    </r>
    <r>
      <rPr>
        <b/>
        <sz val="9"/>
        <rFont val="Arial Cyr"/>
        <family val="0"/>
      </rPr>
      <t>кол-во мероприятий</t>
    </r>
    <r>
      <rPr>
        <sz val="9"/>
        <rFont val="Arial Cyr"/>
        <family val="2"/>
      </rPr>
      <t xml:space="preserve"> за 2015-2016 уч.г.). </t>
    </r>
  </si>
  <si>
    <t>Конференции</t>
  </si>
  <si>
    <t>Конкурсы</t>
  </si>
  <si>
    <t>Цикл тематических уроков</t>
  </si>
  <si>
    <t>Фестивали ГТО на школьном уровне</t>
  </si>
  <si>
    <r>
      <rPr>
        <b/>
        <sz val="8"/>
        <rFont val="Arial Cyr"/>
        <family val="0"/>
      </rPr>
      <t xml:space="preserve">Тематические собрания </t>
    </r>
    <r>
      <rPr>
        <sz val="8"/>
        <rFont val="Arial Cyr"/>
        <family val="2"/>
      </rPr>
      <t>(если тема одна, то классы не суммировать)</t>
    </r>
  </si>
  <si>
    <r>
      <rPr>
        <b/>
        <sz val="8"/>
        <rFont val="Arial Cyr"/>
        <family val="0"/>
      </rPr>
      <t xml:space="preserve">другой вид </t>
    </r>
    <r>
      <rPr>
        <sz val="8"/>
        <rFont val="Arial Cyr"/>
        <family val="2"/>
      </rPr>
      <t>мероприятий (указать)</t>
    </r>
  </si>
  <si>
    <r>
      <rPr>
        <b/>
        <sz val="9"/>
        <rFont val="Arial Cyr"/>
        <family val="0"/>
      </rPr>
      <t>Кол-во учащихся</t>
    </r>
    <r>
      <rPr>
        <sz val="9"/>
        <rFont val="Arial Cyr"/>
        <family val="2"/>
      </rPr>
      <t>, отнесенных к спецмедгруппам по отношению к занятиям физической культуры</t>
    </r>
  </si>
  <si>
    <t>в специально созданных медгруппах</t>
  </si>
  <si>
    <t>вместе с основной мед.группой (в случае отсутствия отдельных спец.мед.групп)</t>
  </si>
  <si>
    <t>из них занимаются</t>
  </si>
  <si>
    <t>Кол-во занимающихся в группах лечебной            физ-ры на базе учреждения здравоохранения</t>
  </si>
  <si>
    <t>социальный педагог</t>
  </si>
  <si>
    <t>учитель физ-ры (инструтор по физкультуре, руководитель физ.воспитания)</t>
  </si>
  <si>
    <t xml:space="preserve">из них </t>
  </si>
  <si>
    <t>кол-во человек,ведущих уроки физической культуры</t>
  </si>
  <si>
    <t>прошедших в 2014-2016гг.*** курсы ПК по вопросам сохранения и укрепления здоровья уч-ся</t>
  </si>
  <si>
    <r>
      <t>с соответствием профессионального оборазования занимаемой должности</t>
    </r>
    <r>
      <rPr>
        <b/>
        <sz val="9"/>
        <color indexed="10"/>
        <rFont val="Arial Cyr"/>
        <family val="0"/>
      </rPr>
      <t>*</t>
    </r>
  </si>
  <si>
    <t xml:space="preserve">прошедших в 2014-2016гг.*** курсы ПК по вопросам сохранения и укрепления здоровья уч-ся </t>
  </si>
  <si>
    <r>
      <t xml:space="preserve">с соответствием профессионального оборазования занимаемой должности </t>
    </r>
    <r>
      <rPr>
        <b/>
        <sz val="9"/>
        <color indexed="10"/>
        <rFont val="Arial Cyr"/>
        <family val="0"/>
      </rPr>
      <t>*</t>
    </r>
  </si>
  <si>
    <r>
      <t xml:space="preserve">с соответствием профессионального оборазования занимаемой должности </t>
    </r>
    <r>
      <rPr>
        <b/>
        <sz val="8"/>
        <color indexed="10"/>
        <rFont val="Arial Cyr"/>
        <family val="0"/>
      </rPr>
      <t>*</t>
    </r>
  </si>
  <si>
    <r>
      <t>с соответствием профессионального оборазования преподаваемому предмету</t>
    </r>
    <r>
      <rPr>
        <b/>
        <sz val="9"/>
        <color indexed="10"/>
        <rFont val="Arial Cyr"/>
        <family val="0"/>
      </rPr>
      <t>**</t>
    </r>
  </si>
  <si>
    <t>с соответствием профессионального оборазования преподаваемому предмету**</t>
  </si>
  <si>
    <t>кол-во имеющих право на работу в спец.мед.группах или группах лечеб.физ-ры</t>
  </si>
  <si>
    <r>
      <t xml:space="preserve">прошедших   </t>
    </r>
    <r>
      <rPr>
        <b/>
        <sz val="8"/>
        <rFont val="Arial Cyr"/>
        <family val="0"/>
      </rPr>
      <t>курсы повышения квалификации</t>
    </r>
    <r>
      <rPr>
        <sz val="8"/>
        <rFont val="Arial Cyr"/>
        <family val="0"/>
      </rPr>
      <t xml:space="preserve">  для подготовки уч-ся к выполнению </t>
    </r>
    <r>
      <rPr>
        <b/>
        <sz val="8"/>
        <rFont val="Arial Cyr"/>
        <family val="0"/>
      </rPr>
      <t>норматива ГТО</t>
    </r>
  </si>
  <si>
    <t>*** с учетом уже поданных заявок на 2016 год</t>
  </si>
  <si>
    <r>
      <t xml:space="preserve">**** в строку </t>
    </r>
    <r>
      <rPr>
        <b/>
        <sz val="10"/>
        <rFont val="Arial Cyr"/>
        <family val="2"/>
      </rPr>
      <t>ИТОГО</t>
    </r>
    <r>
      <rPr>
        <sz val="10"/>
        <rFont val="Arial Cyr"/>
        <family val="2"/>
      </rPr>
      <t xml:space="preserve"> органом управления образованием вносятся обобщенные (суммированные) данные по городу (району)</t>
    </r>
  </si>
  <si>
    <t>опорно-двигательного аппарата (осанка, сколиозы и др)</t>
  </si>
  <si>
    <t>сердечно-сосудистой системы и органов дыхания</t>
  </si>
  <si>
    <r>
      <rPr>
        <b/>
        <sz val="12"/>
        <color indexed="12"/>
        <rFont val="Arial Cyr"/>
        <family val="0"/>
      </rPr>
      <t>Мониторингом должны быть охвачены</t>
    </r>
    <r>
      <rPr>
        <b/>
        <u val="single"/>
        <sz val="12"/>
        <color indexed="12"/>
        <rFont val="Arial Cyr"/>
        <family val="0"/>
      </rPr>
      <t xml:space="preserve"> 100%</t>
    </r>
    <r>
      <rPr>
        <b/>
        <sz val="12"/>
        <color indexed="12"/>
        <rFont val="Arial Cyr"/>
        <family val="0"/>
      </rPr>
      <t xml:space="preserve"> обучающихся 1-11 классов общеобразовательных организаций  муниципалитета</t>
    </r>
    <r>
      <rPr>
        <b/>
        <sz val="12"/>
        <color indexed="12"/>
        <rFont val="Arial Cyr"/>
        <family val="0"/>
      </rPr>
      <t xml:space="preserve"> </t>
    </r>
    <r>
      <rPr>
        <b/>
        <sz val="12"/>
        <color indexed="10"/>
        <rFont val="Arial Cyr"/>
        <family val="0"/>
      </rPr>
      <t>(опираться на РИК-76, комментарии по изменению численности обучающихся давать внизу или справа от таблицы!)</t>
    </r>
  </si>
  <si>
    <r>
      <t xml:space="preserve">*сумма столбцов </t>
    </r>
    <r>
      <rPr>
        <b/>
        <sz val="10"/>
        <rFont val="Arial Cyr"/>
        <family val="0"/>
      </rPr>
      <t>5-8</t>
    </r>
    <r>
      <rPr>
        <sz val="10"/>
        <rFont val="Arial Cyr"/>
        <family val="2"/>
      </rPr>
      <t xml:space="preserve"> должна равнятся столбцу </t>
    </r>
    <r>
      <rPr>
        <b/>
        <sz val="10"/>
        <rFont val="Arial Cyr"/>
        <family val="0"/>
      </rPr>
      <t>4</t>
    </r>
  </si>
  <si>
    <r>
      <t xml:space="preserve">*сумма столбцов </t>
    </r>
    <r>
      <rPr>
        <b/>
        <sz val="10"/>
        <color indexed="10"/>
        <rFont val="Arial Cyr"/>
        <family val="0"/>
      </rPr>
      <t>10-14</t>
    </r>
    <r>
      <rPr>
        <sz val="10"/>
        <color indexed="10"/>
        <rFont val="Arial Cyr"/>
        <family val="0"/>
      </rPr>
      <t xml:space="preserve"> </t>
    </r>
    <r>
      <rPr>
        <b/>
        <u val="single"/>
        <sz val="10"/>
        <color indexed="10"/>
        <rFont val="Arial Cyr"/>
        <family val="0"/>
      </rPr>
      <t>может быть больше</t>
    </r>
    <r>
      <rPr>
        <sz val="10"/>
        <color indexed="10"/>
        <rFont val="Arial Cyr"/>
        <family val="0"/>
      </rPr>
      <t xml:space="preserve"> числа в  столбце </t>
    </r>
    <r>
      <rPr>
        <b/>
        <sz val="10"/>
        <color indexed="10"/>
        <rFont val="Arial Cyr"/>
        <family val="0"/>
      </rPr>
      <t>9, т.к. ребенок может иметь несколько хронических заболеваний</t>
    </r>
  </si>
  <si>
    <r>
      <t xml:space="preserve">** в строку </t>
    </r>
    <r>
      <rPr>
        <b/>
        <sz val="10"/>
        <rFont val="Arial Cyr"/>
        <family val="0"/>
      </rPr>
      <t>ИТОГО</t>
    </r>
    <r>
      <rPr>
        <sz val="10"/>
        <rFont val="Arial Cyr"/>
        <family val="2"/>
      </rPr>
      <t xml:space="preserve"> органом управления образованием вносятся обобщенные (суммированные) данные по городу (району)</t>
    </r>
  </si>
  <si>
    <t>Фамилия, имя, отчество и контактный телефон ответственного за мониторинг в МОУО</t>
  </si>
  <si>
    <t>Селютин Дмитрий Сергеевич, 8(4752) 5-85-53</t>
  </si>
  <si>
    <t>1,2             1</t>
  </si>
  <si>
    <t>президенсткие игры - 1, президентские спортивные состязания - 1, соревнования по пулевой стрельбе - 1, соревнования по футболу - 1, соревнования по хоккею - 1, соревнования по баскетболу - 1,  день здоровья - 1</t>
  </si>
  <si>
    <t>президенсткие игры - 1, президентские спортивные состязания - 1, соревнования по пулевой стрельбе - 3, соревнования по футболу - 5, соревнования по волейболу - 3, соревнования по хоккею - 4, соревнования по баскетболу - 3, соревнования по настольному теннису - 2, соревнования по шахматам - 3, легкоатлетические соревнования - 2, соревнования по лыжным гонкам - 2, день здоровья - 1</t>
  </si>
  <si>
    <t>президенсткие игры - 1, президентские спортивные состязания - 1, соревнования по пулевой стрельбе - 1, соревнования по футболу - 2, соревнования по волейболу - 2, соревнования по хоккею - 1, соревнования по баскетболу - 2, соревнования по настольному теннису - 1, соревнования по шахматам - 2, день здоровья - 1</t>
  </si>
  <si>
    <t>президенсткие игры - 1, президентские спортивные состязания - 1, соревнования по пулевой стрельбе - 1, беседа "Самоанализ своего здоровья и забота о нем” - 1, день здоровья - 1</t>
  </si>
  <si>
    <t>президенсткие игры - 1, беседа "Мы выбираем спорт как альтернативу пагубным привычкам" - 1, конкурс рисунков "Мы за здоровый образ жизни" - 1; военно-спортивная игра "Зарница" - 1, кросс Нации 2015- 1, лыжня 2016 - 1, день здоровья - 1</t>
  </si>
  <si>
    <t>президенсткие игры - 1, президентские спортивные состязания - 1, соревнования по пулевой стрельбе - 3, соревнования по футболу - 3, соревнования по волейболу - 2, соревнования по хоккею - 2, соревнования по баскетболу - 3, соревнования по настольному теннису - 2, соревнования по шахматам - 2, легкоатлетические соревнования - 2, соревнования по лыжным гонкам - 2, день здоровья - 1</t>
  </si>
  <si>
    <t xml:space="preserve">президенсткие игры - 1, президентские спортивные состязания - 1, соревнования по футболу - 1, акция "Мы за здоровый образ жизни" - 1, соревнования по баскетболу - 1, соревнования легкоатлетические соревнования - 1, </t>
  </si>
  <si>
    <t>президенсткие игры - 1, президентские спортивные состязания - 1, день здоровья - 2, выпуск стенгазеты по профилактике ЗОЖ - 1, соревнования по баскетболу - 1, соревнования по настольному теннису - 1, соревнования по шахматам - 1, легкоатлетические соревнования - 1, соревнования по лыжным гонкам - 1, день здоровья - 1</t>
  </si>
  <si>
    <t>президенсткие игры - 2, президентские спортивные состязания - 2, соревнования по пулевой стрельбе - 3, соревнования по футболу - 3, соревнования по волейболу - 3, соревнования по хоккею - 4, соревнования по баскетболу - 3, соревнования по настольному теннису - 2, соревнования по шахматам - 2, легкоатлетические соревнования - 2, соревнования по лыжным гонкам - 2, день здоровья - 1</t>
  </si>
  <si>
    <t>президенсткие игры - 1, президентские спортивные состязания - 1, соревнования по пулевой стрельбе - 2, соревнования по футболу - 1, соревнования по волейболу - 1, соревнования по хоккею - 2, соревнования по баскетболу - 2, соревнования по настольному теннису - 1, соревнования по шахматам - 1, легкоатлетические соревнования - 1, соревнования по лыжным гонкам - 2, день здоровья - 1</t>
  </si>
  <si>
    <t>президенсткие игры - 1, президентские спортивные состязания - 1, соревнования по пулевой стрельбе - 1, соревнования по футболу - 3, соревнования по волейболу - 1, соревнования по хоккею - 2, соревнования по баскетболу - 3, соревнования по настольному теннису - 2, соревнования по шахматам - 2, легкоатлетические соревнования - 2, соревнования по лыжным гонкам - 2, день здоровья - 1</t>
  </si>
  <si>
    <t>президенсткие игры - 1, президентские спортивные состязания - 1, соревнования по пулевой стрельбе - 1, соревнования по футболу - 2,  соревнования по настольному теннису - 1, соревнования по шахматам - 1, легкоатлетические соревнования - 2, соревнования по лыжным гонкам - 1</t>
  </si>
  <si>
    <t xml:space="preserve">президенсткие игры - 1, президентские спортивные состязания - 1, соревнования по хоккею - 2, соревнования по баскетболу - 1, соревнования по настольному теннису - 1, соревнования по шахматам - 1, легкоатлетические соревнования - 2, день здоровья - 1 </t>
  </si>
  <si>
    <t>президенсткие игры - 1, президентские спортивные состязания - 1, соревнования по пулевой стрельбе - 1, соревнования по футболу - 2, соревнования по волейболу - 1, соревнования по хоккею - 2, соревнования по баскетболу - 1, соревнования по настольному теннису - 2, соревнования по шахматам - 1, легкоатлетические соревнования - 1, соревнования по лыжным гонкам - 1, день здоровья - 1</t>
  </si>
  <si>
    <t>президенсткие игры - 1, президентские спортивные состязания - 1, соревнования по пулевой стрельбе - 1, соревнования по футболу - 2, соревнования по волейболу - 1, соревнования по хоккею - 2, соревнования по баскетболу - 1, соревнования по настольному теннису - 1, соревнования по шахматам - 1, легкоатлетические соревнования - 1, соревнования по лыжным гонкам - 1, день здоровья - 1</t>
  </si>
  <si>
    <t>президенсткие игры - 1, президентские спортивные состязания - 1, соревнования по пулевой стрельбе - 3, соревнования по футболу - 5, соревнования по волейболу - 4, соревнования по хоккею - 5, соревнования по баскетболу - 4, соревнования по настольному теннису - 2, соревнования по шахматам - 3, легкоатлетические соревнования - 4, соревнования по лыжным гонкам - 2, день здоровья - 1</t>
  </si>
  <si>
    <t xml:space="preserve">президенсткие игры - 1, президентские спортивные состязания - 1, соревнования по пулевой стрельбе - 1, соревнования по футболу - 1, соревнования по баскетболу - 1, соревнования по настольному теннису - 1, соревнования по шахматам - 1, легкоатлетические соревнования - 2, день здоровья - 1. </t>
  </si>
  <si>
    <t>президенсткие игры - 1, президентские спортивные состязания - 1, соревнования по пулевой стрельбе - 1, соревнования по футболу - 1, соревнования по волейболу - 1, соревнования по хоккею - 2, соревнования по баскетболу - 1, соревнования по настольному теннису - 1, соревнования по шахматам - 2, легкоатлетические соревнования - 1, соревнования по лыжным гонкам - 2, день здоровья - 1</t>
  </si>
  <si>
    <t>президенсткие игры - 1, президентские спортивные состязания - 1, соревнования по пулевой стрельбе - 1, соревнования по футболу - 3, соревнования по волейболу - 2, соревнования по хоккею - 2, соревнования по баскетболу - 2, соревнования по настольному теннису - 2, соревнования по шахматам - 3, легкоатлетические соревнования - 2, соревнования по лыжным гонкам - 2</t>
  </si>
  <si>
    <t>президенсткие игры - 1, президентские спортивные состязания - 1, соревнования по пулевой стрельбе - 2, соревнования по футболу - 3, соревнования по волейболу - 2, соревнования по хоккею - 2, соревнования по баскетболу - 2, соревнования по настольному теннису - 2, соревнования по шахматам - 1, легкоатлетические соревнования - 2, соревнования по лыжным гонкам - 2, день здоровья - 1</t>
  </si>
  <si>
    <t>президенсткие игры - 1, президентские спортивные состязания - 1, соревнования по пулевой стрельбе - 1, соревнования по футболу - 2, соревнования по волейболу - 1, соревнования по хоккею - 2, соревнования по баскетболу - 1, соревнования по настольному теннису - 2, соревнования по шахматам - 1, легкоатлетические соревнования - 1, соревнования по лыжным гонкам - 2, день здоровья - 1</t>
  </si>
  <si>
    <t>президенсткие игры - 1, президентские спортивные состязания - 1, соревнования по пулевой стрельбе - 1, соревнования по футболу - 2, соревнования по волейболу - 2, соревнования по хоккею - 4, соревнования по баскетболу - 2, соревнования по настольному теннису - 2, соревнования по шахматам - 2, легкоатлетические соревнования - 2, соревнования по лыжным гонкам - 2, день здоровья - 1</t>
  </si>
  <si>
    <t>президенсткие игры - 1, президентские спортивные состязания - 1, соревнования по пулевой стрельбе - 1, соревнования по футболу - 1, соревнования по волейболу - 2, соревнования по хоккею - 3, соревнования по баскетболу - 3, классный час «Беседа о здоровом образе жизни» - 1, соревнования по шахматам - 2, легкоатлетические соревнования - 2, соревнования по лыжным гонкам - 2, день здоровья - 1</t>
  </si>
  <si>
    <t>президенсткие игры - 1, акция "Спорт-альтернатива вредных привычек" - 1, соревнования по футболу - 1, легкоатлетические соревнования - 1, день здоровья - 1</t>
  </si>
  <si>
    <t>президенсткие игры - 1, президентские спортивные состязания - 1, соревнования по пулевой стрельбе - 1, соревнования по футболу - 1, соревнования по волейболу - 1, соревнования по хоккею - 2, соревнования по баскетболу - 1, соревнования по настольному теннису - 1, день здоровья - 1</t>
  </si>
  <si>
    <t>президентские игры - 26, президентские спортивные состязания - 24, соревнования по пулевой стрельбе - 30, соревнования по футболу - 43, соревнования по волейболу - 29, соревнования по хоккею - 44, соревнования по баскетболу - 40, соревнования по настольному теннису - 30, соревнования по шахматам - 32, легкоатлетические соревнования - 34, соревнования по лыжным гонкам - 28, акции  - 2, беседы  - 3, выпуск стенгазеты по профилактике ЗОЖ - 1, день здоровья - 24, военно-спортивная игра "Зарница" - 1, кросс Нации 2015- 1, лыжня 2016 - 1, классный час «Беседа о здоровом образе жизни» - 1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</si>
</sst>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71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8"/>
      <name val="Arial Cyr"/>
      <family val="2"/>
    </font>
    <font>
      <b/>
      <u val="single"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2"/>
      <color indexed="62"/>
      <name val="Arial Cyr"/>
      <family val="2"/>
    </font>
    <font>
      <b/>
      <sz val="11"/>
      <name val="Times New Roman"/>
      <family val="1"/>
    </font>
    <font>
      <b/>
      <sz val="11"/>
      <name val="Arial Cyr"/>
      <family val="2"/>
    </font>
    <font>
      <b/>
      <u val="single"/>
      <sz val="10"/>
      <name val="Arial Cyr"/>
      <family val="2"/>
    </font>
    <font>
      <b/>
      <sz val="7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9"/>
      <color indexed="10"/>
      <name val="Arial Cyr"/>
      <family val="0"/>
    </font>
    <font>
      <b/>
      <sz val="8"/>
      <color indexed="10"/>
      <name val="Arial Cyr"/>
      <family val="0"/>
    </font>
    <font>
      <b/>
      <sz val="12"/>
      <color indexed="12"/>
      <name val="Arial Cyr"/>
      <family val="0"/>
    </font>
    <font>
      <b/>
      <u val="single"/>
      <sz val="12"/>
      <color indexed="12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9"/>
      <color indexed="8"/>
      <name val="Arial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2"/>
    </font>
    <font>
      <b/>
      <sz val="8"/>
      <color rgb="FFFF0000"/>
      <name val="Arial Cyr"/>
      <family val="2"/>
    </font>
    <font>
      <b/>
      <sz val="10"/>
      <color rgb="FFFF0000"/>
      <name val="Arial Cyr"/>
      <family val="2"/>
    </font>
    <font>
      <sz val="8"/>
      <color rgb="FFFF0000"/>
      <name val="Arial Cyr"/>
      <family val="0"/>
    </font>
    <font>
      <sz val="9"/>
      <color rgb="FF000000"/>
      <name val="Arial"/>
      <family val="2"/>
    </font>
    <font>
      <b/>
      <sz val="12"/>
      <color rgb="FF6600CC"/>
      <name val="Arial Cy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31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3" fillId="0" borderId="13" xfId="0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 wrapText="1"/>
    </xf>
    <xf numFmtId="1" fontId="0" fillId="0" borderId="13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32" borderId="13" xfId="0" applyNumberForma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2" fontId="0" fillId="0" borderId="13" xfId="0" applyNumberFormat="1" applyBorder="1" applyAlignment="1">
      <alignment/>
    </xf>
    <xf numFmtId="0" fontId="0" fillId="32" borderId="12" xfId="0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" fontId="0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16" fontId="0" fillId="0" borderId="13" xfId="0" applyNumberFormat="1" applyFont="1" applyBorder="1" applyAlignment="1">
      <alignment/>
    </xf>
    <xf numFmtId="16" fontId="0" fillId="0" borderId="19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/>
    </xf>
    <xf numFmtId="16" fontId="0" fillId="0" borderId="20" xfId="0" applyNumberFormat="1" applyFont="1" applyBorder="1" applyAlignment="1">
      <alignment/>
    </xf>
    <xf numFmtId="16" fontId="0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0" fillId="32" borderId="13" xfId="0" applyNumberFormat="1" applyFont="1" applyFill="1" applyBorder="1" applyAlignment="1">
      <alignment/>
    </xf>
    <xf numFmtId="0" fontId="3" fillId="32" borderId="13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16" fontId="0" fillId="32" borderId="21" xfId="0" applyNumberFormat="1" applyFont="1" applyFill="1" applyBorder="1" applyAlignment="1">
      <alignment/>
    </xf>
    <xf numFmtId="0" fontId="10" fillId="32" borderId="22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" fontId="7" fillId="34" borderId="19" xfId="0" applyNumberFormat="1" applyFont="1" applyFill="1" applyBorder="1" applyAlignment="1">
      <alignment horizontal="center"/>
    </xf>
    <xf numFmtId="1" fontId="7" fillId="34" borderId="1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textRotation="90" wrapText="1"/>
    </xf>
    <xf numFmtId="0" fontId="0" fillId="35" borderId="23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29" xfId="0" applyFill="1" applyBorder="1" applyAlignment="1">
      <alignment/>
    </xf>
    <xf numFmtId="0" fontId="0" fillId="0" borderId="13" xfId="0" applyBorder="1" applyAlignment="1">
      <alignment wrapText="1"/>
    </xf>
    <xf numFmtId="0" fontId="5" fillId="36" borderId="13" xfId="0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/>
    </xf>
    <xf numFmtId="1" fontId="7" fillId="36" borderId="13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1" fontId="0" fillId="0" borderId="30" xfId="0" applyNumberFormat="1" applyBorder="1" applyAlignment="1">
      <alignment/>
    </xf>
    <xf numFmtId="1" fontId="0" fillId="0" borderId="31" xfId="0" applyNumberFormat="1" applyBorder="1" applyAlignment="1">
      <alignment/>
    </xf>
    <xf numFmtId="172" fontId="0" fillId="0" borderId="30" xfId="0" applyNumberFormat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172" fontId="0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37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7" fillId="0" borderId="3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0" fillId="38" borderId="30" xfId="0" applyFill="1" applyBorder="1" applyAlignment="1">
      <alignment/>
    </xf>
    <xf numFmtId="172" fontId="0" fillId="32" borderId="13" xfId="0" applyNumberFormat="1" applyFont="1" applyFill="1" applyBorder="1" applyAlignment="1">
      <alignment/>
    </xf>
    <xf numFmtId="1" fontId="0" fillId="39" borderId="13" xfId="0" applyNumberFormat="1" applyFill="1" applyBorder="1" applyAlignment="1">
      <alignment/>
    </xf>
    <xf numFmtId="0" fontId="5" fillId="40" borderId="13" xfId="0" applyFont="1" applyFill="1" applyBorder="1" applyAlignment="1">
      <alignment horizontal="center" vertical="center" wrapText="1"/>
    </xf>
    <xf numFmtId="0" fontId="7" fillId="40" borderId="19" xfId="0" applyFont="1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horizontal="center" vertical="center" wrapText="1"/>
    </xf>
    <xf numFmtId="0" fontId="5" fillId="40" borderId="16" xfId="0" applyFont="1" applyFill="1" applyBorder="1" applyAlignment="1">
      <alignment horizontal="center" vertical="center" wrapText="1"/>
    </xf>
    <xf numFmtId="0" fontId="5" fillId="39" borderId="30" xfId="0" applyFont="1" applyFill="1" applyBorder="1" applyAlignment="1">
      <alignment horizontal="center" vertical="center" wrapText="1"/>
    </xf>
    <xf numFmtId="0" fontId="5" fillId="39" borderId="16" xfId="0" applyFont="1" applyFill="1" applyBorder="1" applyAlignment="1">
      <alignment horizontal="center" vertical="center" wrapText="1"/>
    </xf>
    <xf numFmtId="1" fontId="7" fillId="41" borderId="21" xfId="0" applyNumberFormat="1" applyFont="1" applyFill="1" applyBorder="1" applyAlignment="1">
      <alignment horizontal="center"/>
    </xf>
    <xf numFmtId="1" fontId="7" fillId="41" borderId="13" xfId="0" applyNumberFormat="1" applyFont="1" applyFill="1" applyBorder="1" applyAlignment="1">
      <alignment horizontal="center"/>
    </xf>
    <xf numFmtId="1" fontId="7" fillId="41" borderId="2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0" fillId="0" borderId="13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left" vertical="center" wrapText="1"/>
    </xf>
    <xf numFmtId="0" fontId="0" fillId="39" borderId="13" xfId="0" applyFill="1" applyBorder="1" applyAlignment="1">
      <alignment/>
    </xf>
    <xf numFmtId="0" fontId="0" fillId="42" borderId="34" xfId="0" applyFill="1" applyBorder="1" applyAlignment="1">
      <alignment/>
    </xf>
    <xf numFmtId="0" fontId="10" fillId="42" borderId="35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1" fontId="0" fillId="0" borderId="26" xfId="0" applyNumberFormat="1" applyBorder="1" applyAlignment="1">
      <alignment/>
    </xf>
    <xf numFmtId="0" fontId="5" fillId="0" borderId="1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64" fillId="0" borderId="0" xfId="0" applyFont="1" applyAlignment="1">
      <alignment vertical="center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" fontId="7" fillId="36" borderId="19" xfId="0" applyNumberFormat="1" applyFont="1" applyFill="1" applyBorder="1" applyAlignment="1">
      <alignment horizontal="center"/>
    </xf>
    <xf numFmtId="1" fontId="5" fillId="34" borderId="13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wrapText="1"/>
    </xf>
    <xf numFmtId="0" fontId="0" fillId="0" borderId="0" xfId="0" applyBorder="1" applyAlignment="1">
      <alignment horizontal="center" wrapText="1"/>
    </xf>
    <xf numFmtId="172" fontId="0" fillId="32" borderId="20" xfId="0" applyNumberFormat="1" applyFont="1" applyFill="1" applyBorder="1" applyAlignment="1">
      <alignment/>
    </xf>
    <xf numFmtId="0" fontId="0" fillId="0" borderId="13" xfId="0" applyBorder="1" applyAlignment="1">
      <alignment horizontal="center" wrapText="1"/>
    </xf>
    <xf numFmtId="1" fontId="0" fillId="0" borderId="13" xfId="0" applyNumberFormat="1" applyBorder="1" applyAlignment="1">
      <alignment horizontal="right"/>
    </xf>
    <xf numFmtId="1" fontId="0" fillId="0" borderId="13" xfId="0" applyNumberFormat="1" applyBorder="1" applyAlignment="1">
      <alignment horizontal="right" wrapText="1"/>
    </xf>
    <xf numFmtId="1" fontId="0" fillId="0" borderId="13" xfId="0" applyNumberFormat="1" applyBorder="1" applyAlignment="1">
      <alignment/>
    </xf>
    <xf numFmtId="1" fontId="0" fillId="0" borderId="36" xfId="0" applyNumberFormat="1" applyFill="1" applyBorder="1" applyAlignment="1">
      <alignment/>
    </xf>
    <xf numFmtId="2" fontId="65" fillId="0" borderId="13" xfId="0" applyNumberFormat="1" applyFont="1" applyBorder="1" applyAlignment="1">
      <alignment/>
    </xf>
    <xf numFmtId="2" fontId="65" fillId="39" borderId="13" xfId="0" applyNumberFormat="1" applyFont="1" applyFill="1" applyBorder="1" applyAlignment="1">
      <alignment/>
    </xf>
    <xf numFmtId="0" fontId="65" fillId="0" borderId="13" xfId="0" applyFont="1" applyBorder="1" applyAlignment="1">
      <alignment/>
    </xf>
    <xf numFmtId="0" fontId="65" fillId="0" borderId="13" xfId="0" applyFont="1" applyBorder="1" applyAlignment="1">
      <alignment/>
    </xf>
    <xf numFmtId="1" fontId="0" fillId="32" borderId="13" xfId="0" applyNumberFormat="1" applyFill="1" applyBorder="1" applyAlignment="1">
      <alignment horizontal="center"/>
    </xf>
    <xf numFmtId="1" fontId="0" fillId="32" borderId="12" xfId="0" applyNumberFormat="1" applyFill="1" applyBorder="1" applyAlignment="1">
      <alignment horizontal="center"/>
    </xf>
    <xf numFmtId="172" fontId="0" fillId="32" borderId="12" xfId="0" applyNumberFormat="1" applyFill="1" applyBorder="1" applyAlignment="1">
      <alignment horizontal="center"/>
    </xf>
    <xf numFmtId="2" fontId="65" fillId="43" borderId="13" xfId="0" applyNumberFormat="1" applyFont="1" applyFill="1" applyBorder="1" applyAlignment="1">
      <alignment/>
    </xf>
    <xf numFmtId="2" fontId="65" fillId="0" borderId="37" xfId="0" applyNumberFormat="1" applyFont="1" applyBorder="1" applyAlignment="1">
      <alignment/>
    </xf>
    <xf numFmtId="2" fontId="65" fillId="0" borderId="30" xfId="0" applyNumberFormat="1" applyFont="1" applyBorder="1" applyAlignment="1">
      <alignment/>
    </xf>
    <xf numFmtId="0" fontId="65" fillId="0" borderId="12" xfId="0" applyFont="1" applyBorder="1" applyAlignment="1">
      <alignment/>
    </xf>
    <xf numFmtId="2" fontId="65" fillId="0" borderId="10" xfId="0" applyNumberFormat="1" applyFont="1" applyBorder="1" applyAlignment="1">
      <alignment/>
    </xf>
    <xf numFmtId="2" fontId="65" fillId="0" borderId="38" xfId="0" applyNumberFormat="1" applyFont="1" applyBorder="1" applyAlignment="1">
      <alignment/>
    </xf>
    <xf numFmtId="2" fontId="65" fillId="0" borderId="30" xfId="0" applyNumberFormat="1" applyFont="1" applyBorder="1" applyAlignment="1">
      <alignment shrinkToFit="1"/>
    </xf>
    <xf numFmtId="172" fontId="65" fillId="0" borderId="30" xfId="0" applyNumberFormat="1" applyFont="1" applyBorder="1" applyAlignment="1">
      <alignment/>
    </xf>
    <xf numFmtId="1" fontId="65" fillId="0" borderId="30" xfId="0" applyNumberFormat="1" applyFont="1" applyBorder="1" applyAlignment="1">
      <alignment/>
    </xf>
    <xf numFmtId="0" fontId="65" fillId="0" borderId="30" xfId="0" applyFont="1" applyBorder="1" applyAlignment="1">
      <alignment/>
    </xf>
    <xf numFmtId="2" fontId="65" fillId="0" borderId="0" xfId="0" applyNumberFormat="1" applyFont="1" applyAlignment="1">
      <alignment/>
    </xf>
    <xf numFmtId="2" fontId="65" fillId="43" borderId="10" xfId="0" applyNumberFormat="1" applyFont="1" applyFill="1" applyBorder="1" applyAlignment="1">
      <alignment/>
    </xf>
    <xf numFmtId="2" fontId="65" fillId="43" borderId="30" xfId="0" applyNumberFormat="1" applyFont="1" applyFill="1" applyBorder="1" applyAlignment="1">
      <alignment/>
    </xf>
    <xf numFmtId="2" fontId="65" fillId="0" borderId="30" xfId="0" applyNumberFormat="1" applyFont="1" applyBorder="1" applyAlignment="1">
      <alignment/>
    </xf>
    <xf numFmtId="0" fontId="66" fillId="0" borderId="16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1" fontId="67" fillId="0" borderId="13" xfId="0" applyNumberFormat="1" applyFont="1" applyBorder="1" applyAlignment="1">
      <alignment horizontal="center"/>
    </xf>
    <xf numFmtId="1" fontId="67" fillId="0" borderId="19" xfId="0" applyNumberFormat="1" applyFont="1" applyBorder="1" applyAlignment="1">
      <alignment horizontal="center"/>
    </xf>
    <xf numFmtId="1" fontId="67" fillId="0" borderId="15" xfId="0" applyNumberFormat="1" applyFont="1" applyBorder="1" applyAlignment="1">
      <alignment horizontal="center"/>
    </xf>
    <xf numFmtId="0" fontId="66" fillId="0" borderId="30" xfId="0" applyFont="1" applyBorder="1" applyAlignment="1">
      <alignment horizontal="center" vertical="center" wrapText="1"/>
    </xf>
    <xf numFmtId="0" fontId="66" fillId="34" borderId="16" xfId="0" applyFont="1" applyFill="1" applyBorder="1" applyAlignment="1">
      <alignment horizontal="center" vertical="center" wrapText="1"/>
    </xf>
    <xf numFmtId="0" fontId="67" fillId="40" borderId="19" xfId="0" applyFont="1" applyFill="1" applyBorder="1" applyAlignment="1">
      <alignment horizontal="center" vertical="center" wrapText="1"/>
    </xf>
    <xf numFmtId="1" fontId="67" fillId="41" borderId="21" xfId="0" applyNumberFormat="1" applyFont="1" applyFill="1" applyBorder="1" applyAlignment="1">
      <alignment horizontal="center"/>
    </xf>
    <xf numFmtId="1" fontId="67" fillId="41" borderId="13" xfId="0" applyNumberFormat="1" applyFont="1" applyFill="1" applyBorder="1" applyAlignment="1">
      <alignment horizontal="center"/>
    </xf>
    <xf numFmtId="1" fontId="67" fillId="41" borderId="22" xfId="0" applyNumberFormat="1" applyFont="1" applyFill="1" applyBorder="1" applyAlignment="1">
      <alignment horizontal="center"/>
    </xf>
    <xf numFmtId="172" fontId="65" fillId="0" borderId="13" xfId="0" applyNumberFormat="1" applyFont="1" applyBorder="1" applyAlignment="1">
      <alignment/>
    </xf>
    <xf numFmtId="172" fontId="65" fillId="39" borderId="13" xfId="0" applyNumberFormat="1" applyFont="1" applyFill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7" fillId="40" borderId="13" xfId="0" applyFont="1" applyFill="1" applyBorder="1" applyAlignment="1">
      <alignment horizontal="center" textRotation="90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1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42" borderId="30" xfId="0" applyFont="1" applyFill="1" applyBorder="1" applyAlignment="1">
      <alignment horizontal="left" vertical="center" wrapText="1"/>
    </xf>
    <xf numFmtId="0" fontId="7" fillId="42" borderId="3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44" borderId="31" xfId="0" applyFont="1" applyFill="1" applyBorder="1" applyAlignment="1">
      <alignment horizontal="center" vertical="center" wrapText="1"/>
    </xf>
    <xf numFmtId="0" fontId="3" fillId="44" borderId="42" xfId="0" applyFont="1" applyFill="1" applyBorder="1" applyAlignment="1">
      <alignment horizontal="center" vertical="center" wrapText="1"/>
    </xf>
    <xf numFmtId="0" fontId="3" fillId="44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44" borderId="30" xfId="0" applyFont="1" applyFill="1" applyBorder="1" applyAlignment="1">
      <alignment horizontal="center" vertical="center" wrapText="1"/>
    </xf>
    <xf numFmtId="172" fontId="3" fillId="0" borderId="30" xfId="0" applyNumberFormat="1" applyFont="1" applyBorder="1" applyAlignment="1">
      <alignment horizontal="center" textRotation="90" wrapText="1"/>
    </xf>
    <xf numFmtId="0" fontId="0" fillId="0" borderId="30" xfId="0" applyBorder="1" applyAlignment="1">
      <alignment horizontal="center"/>
    </xf>
    <xf numFmtId="172" fontId="3" fillId="44" borderId="30" xfId="0" applyNumberFormat="1" applyFont="1" applyFill="1" applyBorder="1" applyAlignment="1">
      <alignment horizontal="center" textRotation="90" wrapText="1"/>
    </xf>
    <xf numFmtId="172" fontId="3" fillId="0" borderId="30" xfId="0" applyNumberFormat="1" applyFont="1" applyFill="1" applyBorder="1" applyAlignment="1">
      <alignment horizontal="center" textRotation="90" wrapText="1"/>
    </xf>
    <xf numFmtId="0" fontId="0" fillId="44" borderId="30" xfId="0" applyFill="1" applyBorder="1" applyAlignment="1">
      <alignment horizontal="center"/>
    </xf>
    <xf numFmtId="172" fontId="68" fillId="44" borderId="39" xfId="0" applyNumberFormat="1" applyFont="1" applyFill="1" applyBorder="1" applyAlignment="1">
      <alignment horizontal="center" textRotation="90" wrapText="1"/>
    </xf>
    <xf numFmtId="172" fontId="68" fillId="44" borderId="41" xfId="0" applyNumberFormat="1" applyFont="1" applyFill="1" applyBorder="1" applyAlignment="1">
      <alignment horizontal="center" textRotation="90" wrapText="1"/>
    </xf>
    <xf numFmtId="172" fontId="3" fillId="44" borderId="39" xfId="0" applyNumberFormat="1" applyFont="1" applyFill="1" applyBorder="1" applyAlignment="1">
      <alignment horizontal="center" textRotation="90" wrapText="1"/>
    </xf>
    <xf numFmtId="172" fontId="3" fillId="44" borderId="41" xfId="0" applyNumberFormat="1" applyFont="1" applyFill="1" applyBorder="1" applyAlignment="1">
      <alignment horizontal="center" textRotation="90" wrapText="1"/>
    </xf>
    <xf numFmtId="172" fontId="68" fillId="0" borderId="30" xfId="0" applyNumberFormat="1" applyFont="1" applyFill="1" applyBorder="1" applyAlignment="1">
      <alignment horizontal="center" textRotation="90" wrapText="1"/>
    </xf>
    <xf numFmtId="172" fontId="3" fillId="0" borderId="39" xfId="0" applyNumberFormat="1" applyFont="1" applyFill="1" applyBorder="1" applyAlignment="1">
      <alignment horizontal="center" textRotation="90" wrapText="1"/>
    </xf>
    <xf numFmtId="172" fontId="68" fillId="0" borderId="39" xfId="0" applyNumberFormat="1" applyFont="1" applyBorder="1" applyAlignment="1">
      <alignment horizontal="center" textRotation="90" wrapText="1"/>
    </xf>
    <xf numFmtId="172" fontId="68" fillId="0" borderId="41" xfId="0" applyNumberFormat="1" applyFont="1" applyBorder="1" applyAlignment="1">
      <alignment horizontal="center" textRotation="90" wrapText="1"/>
    </xf>
    <xf numFmtId="172" fontId="3" fillId="0" borderId="39" xfId="0" applyNumberFormat="1" applyFont="1" applyBorder="1" applyAlignment="1">
      <alignment horizontal="center" textRotation="90" wrapText="1"/>
    </xf>
    <xf numFmtId="172" fontId="3" fillId="0" borderId="41" xfId="0" applyNumberFormat="1" applyFont="1" applyBorder="1" applyAlignment="1">
      <alignment horizontal="center" textRotation="90" wrapText="1"/>
    </xf>
    <xf numFmtId="172" fontId="68" fillId="44" borderId="30" xfId="0" applyNumberFormat="1" applyFont="1" applyFill="1" applyBorder="1" applyAlignment="1">
      <alignment horizontal="center" textRotation="90" wrapText="1"/>
    </xf>
    <xf numFmtId="0" fontId="69" fillId="45" borderId="0" xfId="0" applyFont="1" applyFill="1" applyAlignment="1">
      <alignment horizontal="left" vertical="center" wrapText="1"/>
    </xf>
    <xf numFmtId="172" fontId="3" fillId="44" borderId="40" xfId="0" applyNumberFormat="1" applyFont="1" applyFill="1" applyBorder="1" applyAlignment="1">
      <alignment horizontal="center" textRotation="90" wrapText="1"/>
    </xf>
    <xf numFmtId="0" fontId="0" fillId="0" borderId="43" xfId="0" applyFont="1" applyBorder="1" applyAlignment="1">
      <alignment horizontal="left" wrapText="1"/>
    </xf>
    <xf numFmtId="0" fontId="0" fillId="0" borderId="44" xfId="0" applyBorder="1" applyAlignment="1">
      <alignment horizontal="center"/>
    </xf>
    <xf numFmtId="0" fontId="0" fillId="0" borderId="24" xfId="0" applyBorder="1" applyAlignment="1">
      <alignment/>
    </xf>
    <xf numFmtId="0" fontId="5" fillId="46" borderId="1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left" wrapText="1"/>
    </xf>
    <xf numFmtId="0" fontId="0" fillId="32" borderId="45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32" borderId="46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47" xfId="0" applyFont="1" applyFill="1" applyBorder="1" applyAlignment="1">
      <alignment horizontal="center" vertical="center" wrapText="1"/>
    </xf>
    <xf numFmtId="0" fontId="0" fillId="32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Font="1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0" fillId="6" borderId="0" xfId="0" applyFill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26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0">
      <selection activeCell="AA15" sqref="AA15"/>
    </sheetView>
  </sheetViews>
  <sheetFormatPr defaultColWidth="9.00390625" defaultRowHeight="12.75"/>
  <cols>
    <col min="1" max="1" width="3.125" style="0" customWidth="1"/>
    <col min="2" max="2" width="14.375" style="0" customWidth="1"/>
    <col min="3" max="3" width="8.75390625" style="0" customWidth="1"/>
    <col min="4" max="4" width="4.375" style="0" customWidth="1"/>
    <col min="5" max="5" width="4.625" style="0" customWidth="1"/>
    <col min="6" max="8" width="3.00390625" style="0" customWidth="1"/>
    <col min="9" max="9" width="3.875" style="0" customWidth="1"/>
    <col min="10" max="10" width="5.125" style="0" customWidth="1"/>
    <col min="11" max="11" width="12.75390625" style="0" customWidth="1"/>
    <col min="12" max="12" width="3.00390625" style="0" customWidth="1"/>
    <col min="13" max="15" width="5.125" style="0" customWidth="1"/>
    <col min="16" max="16" width="3.625" style="0" customWidth="1"/>
    <col min="17" max="17" width="4.125" style="0" customWidth="1"/>
    <col min="18" max="19" width="3.375" style="0" customWidth="1"/>
    <col min="20" max="20" width="4.125" style="0" customWidth="1"/>
    <col min="21" max="21" width="6.625" style="0" customWidth="1"/>
    <col min="22" max="22" width="3.75390625" style="0" customWidth="1"/>
    <col min="23" max="24" width="4.625" style="0" customWidth="1"/>
    <col min="25" max="25" width="3.25390625" style="0" customWidth="1"/>
    <col min="26" max="27" width="4.25390625" style="0" customWidth="1"/>
    <col min="28" max="28" width="4.75390625" style="0" customWidth="1"/>
    <col min="29" max="29" width="6.125" style="0" customWidth="1"/>
  </cols>
  <sheetData>
    <row r="1" spans="21:25" ht="12.75">
      <c r="U1" s="53"/>
      <c r="V1" s="53" t="s">
        <v>134</v>
      </c>
      <c r="W1" s="53"/>
      <c r="X1" s="53"/>
      <c r="Y1" s="53"/>
    </row>
    <row r="2" spans="21:25" ht="12.75">
      <c r="U2" s="53" t="s">
        <v>133</v>
      </c>
      <c r="V2" s="53"/>
      <c r="W2" s="53"/>
      <c r="X2" s="53"/>
      <c r="Y2" s="53"/>
    </row>
    <row r="3" spans="22:25" ht="12.75">
      <c r="V3" t="s">
        <v>139</v>
      </c>
      <c r="Y3" t="s">
        <v>140</v>
      </c>
    </row>
    <row r="4" spans="1:29" ht="39" customHeight="1">
      <c r="A4" s="162" t="s">
        <v>138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</row>
    <row r="5" spans="1:20" ht="12.75">
      <c r="A5" s="1" t="s">
        <v>1</v>
      </c>
      <c r="B5" s="2"/>
      <c r="C5" s="2"/>
      <c r="D5" s="2"/>
      <c r="E5" s="2" t="s">
        <v>56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</row>
    <row r="6" spans="1:28" ht="12.75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W6" s="4"/>
      <c r="Y6" s="4"/>
      <c r="Z6" s="4"/>
      <c r="AA6" s="4"/>
      <c r="AB6" s="4"/>
    </row>
    <row r="7" spans="1:28" ht="20.25" customHeight="1">
      <c r="A7" s="163" t="s">
        <v>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</row>
    <row r="8" spans="1:29" ht="12.75" customHeight="1">
      <c r="A8" s="164" t="s">
        <v>4</v>
      </c>
      <c r="B8" s="164" t="s">
        <v>5</v>
      </c>
      <c r="C8" s="165" t="s">
        <v>6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6" t="s">
        <v>144</v>
      </c>
    </row>
    <row r="9" spans="1:29" ht="90" customHeight="1">
      <c r="A9" s="164"/>
      <c r="B9" s="164"/>
      <c r="C9" s="5" t="s">
        <v>123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122</v>
      </c>
      <c r="L9" s="5" t="s">
        <v>14</v>
      </c>
      <c r="M9" s="5" t="s">
        <v>15</v>
      </c>
      <c r="N9" s="5" t="s">
        <v>16</v>
      </c>
      <c r="O9" s="5" t="s">
        <v>17</v>
      </c>
      <c r="P9" s="5" t="s">
        <v>18</v>
      </c>
      <c r="Q9" s="5" t="s">
        <v>19</v>
      </c>
      <c r="R9" s="5" t="s">
        <v>20</v>
      </c>
      <c r="S9" s="5" t="s">
        <v>21</v>
      </c>
      <c r="T9" s="6" t="s">
        <v>22</v>
      </c>
      <c r="U9" s="7" t="s">
        <v>23</v>
      </c>
      <c r="V9" s="6" t="s">
        <v>24</v>
      </c>
      <c r="W9" s="6" t="s">
        <v>25</v>
      </c>
      <c r="X9" s="6" t="s">
        <v>26</v>
      </c>
      <c r="Y9" s="6" t="s">
        <v>27</v>
      </c>
      <c r="Z9" s="5" t="s">
        <v>28</v>
      </c>
      <c r="AA9" s="60" t="s">
        <v>142</v>
      </c>
      <c r="AB9" s="60" t="s">
        <v>141</v>
      </c>
      <c r="AC9" s="166"/>
    </row>
    <row r="10" spans="1:29" ht="38.25">
      <c r="A10" s="8">
        <v>1</v>
      </c>
      <c r="B10" s="9" t="s">
        <v>29</v>
      </c>
      <c r="C10" s="8">
        <v>1</v>
      </c>
      <c r="D10" s="8">
        <v>1</v>
      </c>
      <c r="E10" s="8">
        <v>0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0</v>
      </c>
      <c r="M10" s="8">
        <v>0</v>
      </c>
      <c r="N10" s="8">
        <v>1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10">
        <v>0</v>
      </c>
      <c r="U10" s="8">
        <v>0</v>
      </c>
      <c r="V10" s="10">
        <v>1</v>
      </c>
      <c r="W10" s="10">
        <v>1</v>
      </c>
      <c r="X10" s="10">
        <v>1</v>
      </c>
      <c r="Y10" s="10">
        <v>1</v>
      </c>
      <c r="Z10" s="10">
        <v>0</v>
      </c>
      <c r="AA10" s="11">
        <v>1</v>
      </c>
      <c r="AB10" s="11">
        <v>0</v>
      </c>
      <c r="AC10" s="8">
        <v>80</v>
      </c>
    </row>
    <row r="11" spans="1:29" ht="63.75">
      <c r="A11" s="8">
        <v>2</v>
      </c>
      <c r="B11" s="9" t="s">
        <v>30</v>
      </c>
      <c r="C11" s="8">
        <v>1</v>
      </c>
      <c r="D11" s="8">
        <v>1</v>
      </c>
      <c r="E11" s="8">
        <v>1</v>
      </c>
      <c r="F11" s="8">
        <v>0</v>
      </c>
      <c r="G11" s="8">
        <v>1</v>
      </c>
      <c r="H11" s="8">
        <v>1</v>
      </c>
      <c r="I11" s="8">
        <v>1</v>
      </c>
      <c r="J11" s="8">
        <v>0</v>
      </c>
      <c r="K11" s="8">
        <v>1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10">
        <v>0</v>
      </c>
      <c r="U11" s="8">
        <v>1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  <c r="AB11" s="11">
        <v>0</v>
      </c>
      <c r="AC11" s="8">
        <v>0</v>
      </c>
    </row>
    <row r="12" spans="1:29" ht="51">
      <c r="A12" s="8">
        <v>3</v>
      </c>
      <c r="B12" s="9" t="s">
        <v>31</v>
      </c>
      <c r="C12" s="8">
        <v>0</v>
      </c>
      <c r="D12" s="8">
        <v>1</v>
      </c>
      <c r="E12" s="8">
        <v>1</v>
      </c>
      <c r="F12" s="8">
        <v>0</v>
      </c>
      <c r="G12" s="8">
        <v>1</v>
      </c>
      <c r="H12" s="8">
        <v>1</v>
      </c>
      <c r="I12" s="8">
        <v>1</v>
      </c>
      <c r="J12" s="8">
        <v>0</v>
      </c>
      <c r="K12" s="8">
        <v>1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10">
        <v>0</v>
      </c>
      <c r="U12" s="8">
        <v>1</v>
      </c>
      <c r="V12" s="10">
        <v>1</v>
      </c>
      <c r="W12" s="10">
        <v>1</v>
      </c>
      <c r="X12" s="10">
        <v>0</v>
      </c>
      <c r="Y12" s="10">
        <v>1</v>
      </c>
      <c r="Z12" s="10">
        <v>0</v>
      </c>
      <c r="AA12" s="11">
        <v>1</v>
      </c>
      <c r="AB12" s="11">
        <v>0</v>
      </c>
      <c r="AC12" s="8">
        <v>45</v>
      </c>
    </row>
    <row r="13" spans="1:29" ht="51">
      <c r="A13" s="8">
        <v>4</v>
      </c>
      <c r="B13" s="9" t="s">
        <v>32</v>
      </c>
      <c r="C13" s="8">
        <v>1</v>
      </c>
      <c r="D13" s="8">
        <v>0</v>
      </c>
      <c r="E13" s="8">
        <v>0</v>
      </c>
      <c r="F13" s="8">
        <v>0</v>
      </c>
      <c r="G13" s="8">
        <v>1</v>
      </c>
      <c r="H13" s="8">
        <v>1</v>
      </c>
      <c r="I13" s="8">
        <v>0</v>
      </c>
      <c r="J13" s="8">
        <v>0</v>
      </c>
      <c r="K13" s="8">
        <v>1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10">
        <v>0</v>
      </c>
      <c r="U13" s="8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1">
        <v>1</v>
      </c>
      <c r="AB13" s="11">
        <v>0</v>
      </c>
      <c r="AC13" s="8">
        <v>55</v>
      </c>
    </row>
    <row r="14" spans="1:29" ht="51">
      <c r="A14" s="8">
        <v>5</v>
      </c>
      <c r="B14" s="9" t="s">
        <v>33</v>
      </c>
      <c r="C14" s="8">
        <v>0</v>
      </c>
      <c r="D14" s="8">
        <v>1</v>
      </c>
      <c r="E14" s="8">
        <v>0</v>
      </c>
      <c r="F14" s="8">
        <v>1</v>
      </c>
      <c r="G14" s="8">
        <v>1</v>
      </c>
      <c r="H14" s="8">
        <v>1</v>
      </c>
      <c r="I14" s="8">
        <v>1</v>
      </c>
      <c r="J14" s="8">
        <v>0</v>
      </c>
      <c r="K14" s="8">
        <v>1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10">
        <v>0</v>
      </c>
      <c r="U14" s="8">
        <v>0</v>
      </c>
      <c r="V14" s="10">
        <v>1</v>
      </c>
      <c r="W14" s="10">
        <v>1</v>
      </c>
      <c r="X14" s="10">
        <v>1</v>
      </c>
      <c r="Y14" s="10">
        <v>1</v>
      </c>
      <c r="Z14" s="10">
        <v>0</v>
      </c>
      <c r="AA14" s="11">
        <v>1</v>
      </c>
      <c r="AB14" s="11">
        <v>0</v>
      </c>
      <c r="AC14" s="8">
        <v>50</v>
      </c>
    </row>
    <row r="15" spans="1:29" ht="51">
      <c r="A15" s="8">
        <v>6</v>
      </c>
      <c r="B15" s="9" t="s">
        <v>34</v>
      </c>
      <c r="C15" s="8">
        <v>0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0</v>
      </c>
      <c r="J15" s="8">
        <v>0</v>
      </c>
      <c r="K15" s="8">
        <v>1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10">
        <v>0</v>
      </c>
      <c r="U15" s="8">
        <v>1</v>
      </c>
      <c r="V15" s="10">
        <v>1</v>
      </c>
      <c r="W15" s="10">
        <v>1</v>
      </c>
      <c r="X15" s="10">
        <v>1</v>
      </c>
      <c r="Y15" s="10">
        <v>1</v>
      </c>
      <c r="Z15" s="10">
        <v>0</v>
      </c>
      <c r="AA15" s="11">
        <v>1</v>
      </c>
      <c r="AB15" s="11">
        <v>0</v>
      </c>
      <c r="AC15" s="8">
        <v>50</v>
      </c>
    </row>
    <row r="16" spans="1:29" ht="51">
      <c r="A16" s="8">
        <v>7</v>
      </c>
      <c r="B16" s="9" t="s">
        <v>35</v>
      </c>
      <c r="C16" s="8">
        <v>1</v>
      </c>
      <c r="D16" s="8">
        <v>1</v>
      </c>
      <c r="E16" s="8">
        <v>1</v>
      </c>
      <c r="F16" s="8">
        <v>0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10">
        <v>0</v>
      </c>
      <c r="U16" s="8">
        <v>0</v>
      </c>
      <c r="V16" s="10">
        <v>1</v>
      </c>
      <c r="W16" s="10">
        <v>1</v>
      </c>
      <c r="X16" s="10">
        <v>2</v>
      </c>
      <c r="Y16" s="10">
        <v>1</v>
      </c>
      <c r="Z16" s="10">
        <v>0</v>
      </c>
      <c r="AA16" s="11">
        <v>1</v>
      </c>
      <c r="AB16" s="11">
        <v>0</v>
      </c>
      <c r="AC16" s="8">
        <v>60</v>
      </c>
    </row>
    <row r="17" spans="1:29" ht="51">
      <c r="A17" s="8">
        <v>8</v>
      </c>
      <c r="B17" s="9" t="s">
        <v>36</v>
      </c>
      <c r="C17" s="8">
        <v>1</v>
      </c>
      <c r="D17" s="8">
        <v>1</v>
      </c>
      <c r="E17" s="8">
        <v>1</v>
      </c>
      <c r="F17" s="8">
        <v>0</v>
      </c>
      <c r="G17" s="8">
        <v>1</v>
      </c>
      <c r="H17" s="8">
        <v>2</v>
      </c>
      <c r="I17" s="8">
        <v>1</v>
      </c>
      <c r="J17" s="8">
        <v>0</v>
      </c>
      <c r="K17" s="8">
        <v>1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10">
        <v>0</v>
      </c>
      <c r="U17" s="8">
        <v>1</v>
      </c>
      <c r="V17" s="10">
        <v>1</v>
      </c>
      <c r="W17" s="10">
        <v>1</v>
      </c>
      <c r="X17" s="10">
        <v>1</v>
      </c>
      <c r="Y17" s="10">
        <v>1</v>
      </c>
      <c r="Z17" s="10">
        <v>0</v>
      </c>
      <c r="AA17" s="11">
        <v>1</v>
      </c>
      <c r="AB17" s="11">
        <v>0</v>
      </c>
      <c r="AC17" s="8">
        <v>35</v>
      </c>
    </row>
    <row r="18" spans="1:29" ht="51">
      <c r="A18" s="8">
        <v>9</v>
      </c>
      <c r="B18" s="9" t="s">
        <v>37</v>
      </c>
      <c r="C18" s="8">
        <v>0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10">
        <v>0</v>
      </c>
      <c r="U18" s="8">
        <v>1</v>
      </c>
      <c r="V18" s="10">
        <v>1</v>
      </c>
      <c r="W18" s="10">
        <v>1</v>
      </c>
      <c r="X18" s="10">
        <v>0</v>
      </c>
      <c r="Y18" s="10">
        <v>1</v>
      </c>
      <c r="Z18" s="10">
        <v>1</v>
      </c>
      <c r="AA18" s="11">
        <v>1</v>
      </c>
      <c r="AB18" s="11">
        <v>0</v>
      </c>
      <c r="AC18" s="8">
        <v>26</v>
      </c>
    </row>
    <row r="19" spans="1:29" ht="38.25">
      <c r="A19" s="8">
        <v>10</v>
      </c>
      <c r="B19" s="9" t="s">
        <v>38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/>
      <c r="M19" s="8">
        <v>1</v>
      </c>
      <c r="N19" s="8">
        <v>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0">
        <v>0</v>
      </c>
      <c r="U19" s="8">
        <v>1</v>
      </c>
      <c r="V19" s="10">
        <v>1</v>
      </c>
      <c r="W19" s="10">
        <v>1</v>
      </c>
      <c r="X19" s="10">
        <v>1</v>
      </c>
      <c r="Y19" s="10">
        <v>1</v>
      </c>
      <c r="Z19" s="10">
        <v>0</v>
      </c>
      <c r="AA19" s="11">
        <v>1</v>
      </c>
      <c r="AB19" s="11">
        <v>0</v>
      </c>
      <c r="AC19" s="8">
        <v>72</v>
      </c>
    </row>
    <row r="20" spans="1:29" ht="51">
      <c r="A20" s="8">
        <v>11</v>
      </c>
      <c r="B20" s="9" t="s">
        <v>39</v>
      </c>
      <c r="C20" s="74">
        <v>0</v>
      </c>
      <c r="D20" s="74">
        <v>1</v>
      </c>
      <c r="E20" s="74">
        <v>1</v>
      </c>
      <c r="F20" s="74">
        <v>0</v>
      </c>
      <c r="G20" s="74">
        <v>1</v>
      </c>
      <c r="H20" s="74">
        <v>1</v>
      </c>
      <c r="I20" s="74">
        <v>1</v>
      </c>
      <c r="J20" s="74">
        <v>1</v>
      </c>
      <c r="K20" s="74">
        <v>1</v>
      </c>
      <c r="L20" s="74">
        <v>0</v>
      </c>
      <c r="M20" s="74">
        <v>0</v>
      </c>
      <c r="N20" s="74">
        <v>1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5">
        <v>1</v>
      </c>
      <c r="V20" s="75">
        <v>1</v>
      </c>
      <c r="W20" s="75">
        <v>1</v>
      </c>
      <c r="X20" s="75">
        <v>1</v>
      </c>
      <c r="Y20" s="75">
        <v>1</v>
      </c>
      <c r="Z20" s="76">
        <v>0</v>
      </c>
      <c r="AA20" s="74">
        <v>1</v>
      </c>
      <c r="AB20" s="11">
        <v>0</v>
      </c>
      <c r="AC20" s="74">
        <v>64</v>
      </c>
    </row>
    <row r="21" spans="1:29" ht="51">
      <c r="A21" s="8">
        <v>12</v>
      </c>
      <c r="B21" s="9" t="s">
        <v>40</v>
      </c>
      <c r="C21" s="8">
        <v>1</v>
      </c>
      <c r="D21" s="8">
        <v>1</v>
      </c>
      <c r="E21" s="8">
        <v>1</v>
      </c>
      <c r="F21" s="8">
        <v>0</v>
      </c>
      <c r="G21" s="8">
        <v>1</v>
      </c>
      <c r="H21" s="8">
        <v>1</v>
      </c>
      <c r="I21" s="8">
        <v>1</v>
      </c>
      <c r="J21" s="8">
        <v>0</v>
      </c>
      <c r="K21" s="8">
        <v>1</v>
      </c>
      <c r="L21" s="8">
        <v>0</v>
      </c>
      <c r="M21" s="8">
        <v>0</v>
      </c>
      <c r="N21" s="8">
        <v>1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10">
        <v>0</v>
      </c>
      <c r="U21" s="8">
        <v>1</v>
      </c>
      <c r="V21" s="10">
        <v>1</v>
      </c>
      <c r="W21" s="10">
        <v>1</v>
      </c>
      <c r="X21" s="10">
        <v>1</v>
      </c>
      <c r="Y21" s="10">
        <v>1</v>
      </c>
      <c r="Z21" s="10">
        <v>0</v>
      </c>
      <c r="AA21" s="11">
        <v>1</v>
      </c>
      <c r="AB21" s="11">
        <v>0</v>
      </c>
      <c r="AC21" s="8">
        <v>48</v>
      </c>
    </row>
    <row r="22" spans="1:29" ht="63.75">
      <c r="A22" s="8">
        <v>13</v>
      </c>
      <c r="B22" s="9" t="s">
        <v>41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10">
        <v>0</v>
      </c>
      <c r="U22" s="8">
        <v>0</v>
      </c>
      <c r="V22" s="10">
        <v>1</v>
      </c>
      <c r="W22" s="10">
        <v>1</v>
      </c>
      <c r="X22" s="10">
        <v>1</v>
      </c>
      <c r="Y22" s="10">
        <v>0</v>
      </c>
      <c r="Z22" s="10">
        <v>0</v>
      </c>
      <c r="AA22" s="11">
        <v>0</v>
      </c>
      <c r="AB22" s="11">
        <v>1</v>
      </c>
      <c r="AC22" s="8">
        <v>20</v>
      </c>
    </row>
    <row r="23" spans="1:29" ht="51">
      <c r="A23" s="8">
        <v>14</v>
      </c>
      <c r="B23" s="9" t="s">
        <v>42</v>
      </c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0</v>
      </c>
      <c r="K23" s="8">
        <v>1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10">
        <v>1</v>
      </c>
      <c r="U23" s="8">
        <v>1</v>
      </c>
      <c r="V23" s="10">
        <v>1</v>
      </c>
      <c r="W23" s="10">
        <v>1</v>
      </c>
      <c r="X23" s="10">
        <v>1</v>
      </c>
      <c r="Y23" s="10">
        <v>1</v>
      </c>
      <c r="Z23" s="10">
        <v>0</v>
      </c>
      <c r="AA23" s="11">
        <v>1</v>
      </c>
      <c r="AB23" s="11">
        <v>0</v>
      </c>
      <c r="AC23" s="8">
        <v>65</v>
      </c>
    </row>
    <row r="24" spans="1:29" ht="51">
      <c r="A24" s="8">
        <v>15</v>
      </c>
      <c r="B24" s="9" t="s">
        <v>43</v>
      </c>
      <c r="C24" s="8">
        <v>1</v>
      </c>
      <c r="D24" s="8">
        <v>1</v>
      </c>
      <c r="E24" s="8">
        <v>0</v>
      </c>
      <c r="F24" s="8">
        <v>0</v>
      </c>
      <c r="G24" s="8">
        <v>0</v>
      </c>
      <c r="H24" s="8">
        <v>1</v>
      </c>
      <c r="I24" s="8">
        <v>1</v>
      </c>
      <c r="J24" s="8">
        <v>1</v>
      </c>
      <c r="K24" s="8">
        <v>1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10">
        <v>0</v>
      </c>
      <c r="U24" s="8">
        <v>1</v>
      </c>
      <c r="V24" s="10">
        <v>1</v>
      </c>
      <c r="W24" s="10">
        <v>1</v>
      </c>
      <c r="X24" s="10">
        <v>1</v>
      </c>
      <c r="Y24" s="10">
        <v>1</v>
      </c>
      <c r="Z24" s="10">
        <v>0</v>
      </c>
      <c r="AA24" s="11">
        <v>1</v>
      </c>
      <c r="AB24" s="11">
        <v>0</v>
      </c>
      <c r="AC24" s="8">
        <v>40</v>
      </c>
    </row>
    <row r="25" spans="1:29" ht="51">
      <c r="A25" s="8">
        <v>16</v>
      </c>
      <c r="B25" s="9" t="s">
        <v>44</v>
      </c>
      <c r="C25" s="8">
        <v>1</v>
      </c>
      <c r="D25" s="8">
        <v>1</v>
      </c>
      <c r="E25" s="8">
        <v>1</v>
      </c>
      <c r="F25" s="8">
        <v>0</v>
      </c>
      <c r="G25" s="8">
        <v>1</v>
      </c>
      <c r="H25" s="8">
        <v>1</v>
      </c>
      <c r="I25" s="8">
        <v>1</v>
      </c>
      <c r="J25" s="8">
        <v>0</v>
      </c>
      <c r="K25" s="8">
        <v>1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10">
        <v>0</v>
      </c>
      <c r="U25" s="8">
        <v>1</v>
      </c>
      <c r="V25" s="10">
        <v>1</v>
      </c>
      <c r="W25" s="10">
        <v>1</v>
      </c>
      <c r="X25" s="10">
        <v>1</v>
      </c>
      <c r="Y25" s="10">
        <v>1</v>
      </c>
      <c r="Z25" s="10">
        <v>0</v>
      </c>
      <c r="AA25" s="11">
        <v>1</v>
      </c>
      <c r="AB25" s="11">
        <v>0</v>
      </c>
      <c r="AC25" s="8">
        <v>40</v>
      </c>
    </row>
    <row r="26" spans="1:29" ht="38.25">
      <c r="A26" s="8">
        <v>17</v>
      </c>
      <c r="B26" s="9" t="s">
        <v>45</v>
      </c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0</v>
      </c>
      <c r="M26" s="8">
        <v>0</v>
      </c>
      <c r="N26" s="8">
        <v>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10">
        <v>0</v>
      </c>
      <c r="U26" s="8">
        <v>1</v>
      </c>
      <c r="V26" s="10">
        <v>1</v>
      </c>
      <c r="W26" s="10">
        <v>1</v>
      </c>
      <c r="X26" s="10">
        <v>1</v>
      </c>
      <c r="Y26" s="10">
        <v>1</v>
      </c>
      <c r="Z26" s="10">
        <v>0</v>
      </c>
      <c r="AA26" s="11">
        <v>1</v>
      </c>
      <c r="AB26" s="11">
        <v>0</v>
      </c>
      <c r="AC26" s="8">
        <v>66</v>
      </c>
    </row>
    <row r="27" spans="1:29" ht="51">
      <c r="A27" s="8">
        <v>18</v>
      </c>
      <c r="B27" s="9" t="s">
        <v>46</v>
      </c>
      <c r="C27" s="74">
        <v>1</v>
      </c>
      <c r="D27" s="74">
        <v>1</v>
      </c>
      <c r="E27" s="74">
        <v>0</v>
      </c>
      <c r="F27" s="74">
        <v>1</v>
      </c>
      <c r="G27" s="74">
        <v>1</v>
      </c>
      <c r="H27" s="74">
        <v>1</v>
      </c>
      <c r="I27" s="74">
        <v>1</v>
      </c>
      <c r="J27" s="74">
        <v>0</v>
      </c>
      <c r="K27" s="74">
        <v>1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5">
        <v>1</v>
      </c>
      <c r="V27" s="75">
        <v>1</v>
      </c>
      <c r="W27" s="75">
        <v>1</v>
      </c>
      <c r="X27" s="75">
        <v>1</v>
      </c>
      <c r="Y27" s="75">
        <v>1</v>
      </c>
      <c r="Z27" s="76">
        <v>1</v>
      </c>
      <c r="AA27" s="76">
        <v>1</v>
      </c>
      <c r="AB27" s="74">
        <v>0</v>
      </c>
      <c r="AC27" s="8">
        <v>60</v>
      </c>
    </row>
    <row r="28" spans="1:29" ht="63.75">
      <c r="A28" s="8">
        <v>19</v>
      </c>
      <c r="B28" s="9" t="s">
        <v>47</v>
      </c>
      <c r="C28" s="8">
        <v>1</v>
      </c>
      <c r="D28" s="8">
        <v>1</v>
      </c>
      <c r="E28" s="8">
        <v>0</v>
      </c>
      <c r="F28" s="8">
        <v>0</v>
      </c>
      <c r="G28" s="8">
        <v>0</v>
      </c>
      <c r="H28" s="8">
        <v>1</v>
      </c>
      <c r="I28" s="8">
        <v>1</v>
      </c>
      <c r="J28" s="8">
        <v>0</v>
      </c>
      <c r="K28" s="8">
        <v>1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10">
        <v>0</v>
      </c>
      <c r="U28" s="8">
        <v>1</v>
      </c>
      <c r="V28" s="10">
        <v>1</v>
      </c>
      <c r="W28" s="10">
        <v>1</v>
      </c>
      <c r="X28" s="10">
        <v>0</v>
      </c>
      <c r="Y28" s="10">
        <v>0</v>
      </c>
      <c r="Z28" s="10">
        <v>0</v>
      </c>
      <c r="AA28" s="11">
        <v>1</v>
      </c>
      <c r="AB28" s="11">
        <v>0</v>
      </c>
      <c r="AC28" s="8">
        <v>27</v>
      </c>
    </row>
    <row r="29" spans="1:29" ht="63.75">
      <c r="A29" s="8">
        <v>20</v>
      </c>
      <c r="B29" s="9" t="s">
        <v>48</v>
      </c>
      <c r="C29" s="8">
        <v>1</v>
      </c>
      <c r="D29" s="8">
        <v>1</v>
      </c>
      <c r="E29" s="8">
        <v>0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0</v>
      </c>
      <c r="M29" s="8">
        <v>1</v>
      </c>
      <c r="N29" s="8">
        <v>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10">
        <v>0</v>
      </c>
      <c r="U29" s="8">
        <v>0</v>
      </c>
      <c r="V29" s="10">
        <v>1</v>
      </c>
      <c r="W29" s="10">
        <v>1</v>
      </c>
      <c r="X29" s="10">
        <v>1</v>
      </c>
      <c r="Y29" s="10">
        <v>1</v>
      </c>
      <c r="Z29" s="10">
        <v>0</v>
      </c>
      <c r="AA29" s="11">
        <v>1</v>
      </c>
      <c r="AB29" s="11">
        <v>0</v>
      </c>
      <c r="AC29" s="8">
        <v>60</v>
      </c>
    </row>
    <row r="30" spans="1:29" ht="52.5" customHeight="1">
      <c r="A30" s="8">
        <v>21</v>
      </c>
      <c r="B30" s="9" t="s">
        <v>49</v>
      </c>
      <c r="C30" s="8">
        <v>1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8">
        <v>0</v>
      </c>
      <c r="J30" s="8">
        <v>0</v>
      </c>
      <c r="K30" s="8">
        <v>1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10">
        <v>0</v>
      </c>
      <c r="U30" s="8">
        <v>1</v>
      </c>
      <c r="V30" s="10">
        <v>1</v>
      </c>
      <c r="W30" s="10">
        <v>1</v>
      </c>
      <c r="X30" s="10">
        <v>1</v>
      </c>
      <c r="Y30" s="10">
        <v>1</v>
      </c>
      <c r="Z30" s="10">
        <v>0</v>
      </c>
      <c r="AA30" s="11">
        <v>1</v>
      </c>
      <c r="AB30" s="11">
        <v>0</v>
      </c>
      <c r="AC30" s="8">
        <v>80</v>
      </c>
    </row>
    <row r="31" spans="1:29" ht="51">
      <c r="A31" s="8">
        <v>22</v>
      </c>
      <c r="B31" s="9" t="s">
        <v>50</v>
      </c>
      <c r="C31" s="8">
        <v>0</v>
      </c>
      <c r="D31" s="8">
        <v>1</v>
      </c>
      <c r="E31" s="8">
        <v>0</v>
      </c>
      <c r="F31" s="8">
        <v>0</v>
      </c>
      <c r="G31" s="8">
        <v>1</v>
      </c>
      <c r="H31" s="8">
        <v>1</v>
      </c>
      <c r="I31" s="8"/>
      <c r="J31" s="8">
        <v>0</v>
      </c>
      <c r="K31" s="8">
        <v>1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10">
        <v>0</v>
      </c>
      <c r="U31" s="8">
        <v>1</v>
      </c>
      <c r="V31" s="10">
        <v>1</v>
      </c>
      <c r="W31" s="10">
        <v>1</v>
      </c>
      <c r="X31" s="10">
        <v>0</v>
      </c>
      <c r="Y31" s="10">
        <v>1</v>
      </c>
      <c r="Z31" s="10">
        <v>0</v>
      </c>
      <c r="AA31" s="11">
        <v>1</v>
      </c>
      <c r="AB31" s="11">
        <v>0</v>
      </c>
      <c r="AC31" s="8">
        <v>40</v>
      </c>
    </row>
    <row r="32" spans="1:29" ht="51">
      <c r="A32" s="8">
        <v>23</v>
      </c>
      <c r="B32" s="9" t="s">
        <v>51</v>
      </c>
      <c r="C32" s="8">
        <v>1</v>
      </c>
      <c r="D32" s="8">
        <v>1</v>
      </c>
      <c r="E32" s="8">
        <v>0</v>
      </c>
      <c r="F32" s="8">
        <v>0</v>
      </c>
      <c r="G32" s="8">
        <v>0</v>
      </c>
      <c r="H32" s="8">
        <v>1</v>
      </c>
      <c r="I32" s="8">
        <v>1</v>
      </c>
      <c r="J32" s="8">
        <v>1</v>
      </c>
      <c r="K32" s="8">
        <v>1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10">
        <v>0</v>
      </c>
      <c r="U32" s="8">
        <v>1</v>
      </c>
      <c r="V32" s="10">
        <v>1</v>
      </c>
      <c r="W32" s="10">
        <v>1</v>
      </c>
      <c r="X32" s="10">
        <v>1</v>
      </c>
      <c r="Y32" s="10">
        <v>1</v>
      </c>
      <c r="Z32" s="10">
        <v>0</v>
      </c>
      <c r="AA32" s="11">
        <v>1</v>
      </c>
      <c r="AB32" s="11">
        <v>0</v>
      </c>
      <c r="AC32" s="8">
        <v>50</v>
      </c>
    </row>
    <row r="33" spans="1:29" ht="51">
      <c r="A33" s="8">
        <v>24</v>
      </c>
      <c r="B33" s="9" t="s">
        <v>52</v>
      </c>
      <c r="C33" s="8">
        <v>1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1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10">
        <v>0</v>
      </c>
      <c r="U33" s="8">
        <v>0</v>
      </c>
      <c r="V33" s="10">
        <v>1</v>
      </c>
      <c r="W33" s="10">
        <v>1</v>
      </c>
      <c r="X33" s="10">
        <v>1</v>
      </c>
      <c r="Y33" s="10">
        <v>1</v>
      </c>
      <c r="Z33" s="10">
        <v>0</v>
      </c>
      <c r="AA33" s="11">
        <v>1</v>
      </c>
      <c r="AB33" s="11">
        <v>0</v>
      </c>
      <c r="AC33" s="8">
        <v>20</v>
      </c>
    </row>
    <row r="34" spans="1:29" ht="26.25" customHeight="1">
      <c r="A34" s="8">
        <v>25</v>
      </c>
      <c r="B34" s="9" t="s">
        <v>53</v>
      </c>
      <c r="C34" s="8">
        <v>1</v>
      </c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8">
        <v>0</v>
      </c>
      <c r="M34" s="8">
        <v>0</v>
      </c>
      <c r="N34" s="8">
        <v>1</v>
      </c>
      <c r="O34" s="8">
        <v>1</v>
      </c>
      <c r="P34" s="8">
        <v>0</v>
      </c>
      <c r="Q34" s="8">
        <v>0</v>
      </c>
      <c r="R34" s="8">
        <v>0</v>
      </c>
      <c r="S34" s="8">
        <v>0</v>
      </c>
      <c r="T34" s="10">
        <v>0</v>
      </c>
      <c r="U34" s="8">
        <v>1</v>
      </c>
      <c r="V34" s="10">
        <v>1</v>
      </c>
      <c r="W34" s="10">
        <v>1</v>
      </c>
      <c r="X34" s="10">
        <v>1</v>
      </c>
      <c r="Y34" s="10">
        <v>1</v>
      </c>
      <c r="Z34" s="10">
        <v>1</v>
      </c>
      <c r="AA34" s="11">
        <v>1</v>
      </c>
      <c r="AB34" s="11">
        <v>0</v>
      </c>
      <c r="AC34" s="8">
        <v>60</v>
      </c>
    </row>
    <row r="35" spans="1:29" ht="12.75">
      <c r="A35" s="160" t="s">
        <v>54</v>
      </c>
      <c r="B35" s="160"/>
      <c r="C35" s="12">
        <f aca="true" t="shared" si="0" ref="C35:AC35">SUM(C10:C34)</f>
        <v>18</v>
      </c>
      <c r="D35" s="12">
        <f t="shared" si="0"/>
        <v>22</v>
      </c>
      <c r="E35" s="12">
        <f t="shared" si="0"/>
        <v>14</v>
      </c>
      <c r="F35" s="12">
        <f t="shared" si="0"/>
        <v>11</v>
      </c>
      <c r="G35" s="12">
        <f t="shared" si="0"/>
        <v>20</v>
      </c>
      <c r="H35" s="12">
        <f t="shared" si="0"/>
        <v>24</v>
      </c>
      <c r="I35" s="12">
        <f t="shared" si="0"/>
        <v>19</v>
      </c>
      <c r="J35" s="12">
        <f t="shared" si="0"/>
        <v>10</v>
      </c>
      <c r="K35" s="12">
        <f t="shared" si="0"/>
        <v>24</v>
      </c>
      <c r="L35" s="12">
        <f t="shared" si="0"/>
        <v>0</v>
      </c>
      <c r="M35" s="12">
        <f t="shared" si="0"/>
        <v>2</v>
      </c>
      <c r="N35" s="12">
        <f t="shared" si="0"/>
        <v>7</v>
      </c>
      <c r="O35" s="12">
        <f t="shared" si="0"/>
        <v>1</v>
      </c>
      <c r="P35" s="12">
        <f t="shared" si="0"/>
        <v>0</v>
      </c>
      <c r="Q35" s="12">
        <f t="shared" si="0"/>
        <v>0</v>
      </c>
      <c r="R35" s="12">
        <f t="shared" si="0"/>
        <v>0</v>
      </c>
      <c r="S35" s="12">
        <f t="shared" si="0"/>
        <v>0</v>
      </c>
      <c r="T35" s="12">
        <f t="shared" si="0"/>
        <v>1</v>
      </c>
      <c r="U35" s="12">
        <f t="shared" si="0"/>
        <v>19</v>
      </c>
      <c r="V35" s="12">
        <f t="shared" si="0"/>
        <v>24</v>
      </c>
      <c r="W35" s="12">
        <f t="shared" si="0"/>
        <v>24</v>
      </c>
      <c r="X35" s="12">
        <f t="shared" si="0"/>
        <v>21</v>
      </c>
      <c r="Y35" s="12">
        <f t="shared" si="0"/>
        <v>22</v>
      </c>
      <c r="Z35" s="12">
        <f t="shared" si="0"/>
        <v>4</v>
      </c>
      <c r="AA35" s="12">
        <f t="shared" si="0"/>
        <v>23</v>
      </c>
      <c r="AB35" s="12">
        <f t="shared" si="0"/>
        <v>1</v>
      </c>
      <c r="AC35" s="12">
        <f t="shared" si="0"/>
        <v>1213</v>
      </c>
    </row>
    <row r="37" spans="1:29" ht="19.5" customHeight="1">
      <c r="A37" s="161" t="s">
        <v>55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</row>
  </sheetData>
  <sheetProtection selectLockedCells="1" selectUnlockedCells="1"/>
  <mergeCells count="8">
    <mergeCell ref="A35:B35"/>
    <mergeCell ref="A37:AC37"/>
    <mergeCell ref="A4:AC4"/>
    <mergeCell ref="A7:AB7"/>
    <mergeCell ref="A8:A9"/>
    <mergeCell ref="B8:B9"/>
    <mergeCell ref="C8:AB8"/>
    <mergeCell ref="AC8:AC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3.625" style="0" customWidth="1"/>
    <col min="2" max="2" width="19.125" style="0" customWidth="1"/>
    <col min="3" max="3" width="13.875" style="0" customWidth="1"/>
    <col min="6" max="6" width="10.75390625" style="0" customWidth="1"/>
    <col min="7" max="7" width="22.00390625" style="0" customWidth="1"/>
    <col min="8" max="8" width="16.25390625" style="0" customWidth="1"/>
  </cols>
  <sheetData>
    <row r="1" spans="5:7" ht="12.75">
      <c r="E1" s="15"/>
      <c r="F1" s="15"/>
      <c r="G1" s="15" t="s">
        <v>135</v>
      </c>
    </row>
    <row r="2" spans="1:8" ht="35.25" customHeight="1">
      <c r="A2" s="162" t="s">
        <v>0</v>
      </c>
      <c r="B2" s="162"/>
      <c r="C2" s="162"/>
      <c r="D2" s="162"/>
      <c r="E2" s="162"/>
      <c r="F2" s="162"/>
      <c r="G2" s="162"/>
      <c r="H2" s="162"/>
    </row>
    <row r="3" spans="1:7" ht="12.75">
      <c r="A3" s="1" t="s">
        <v>56</v>
      </c>
      <c r="B3" s="2"/>
      <c r="C3" s="2"/>
      <c r="D3" s="2"/>
      <c r="E3" s="2"/>
      <c r="F3" s="2"/>
      <c r="G3" s="3"/>
    </row>
    <row r="4" spans="1:7" ht="12.75" customHeight="1">
      <c r="A4" s="169" t="s">
        <v>57</v>
      </c>
      <c r="B4" s="170"/>
      <c r="C4" s="170"/>
      <c r="D4" s="170"/>
      <c r="E4" s="170"/>
      <c r="F4" s="170"/>
      <c r="G4" s="170"/>
    </row>
    <row r="5" spans="1:7" ht="15">
      <c r="A5" s="16" t="s">
        <v>59</v>
      </c>
      <c r="B5" s="17"/>
      <c r="C5" s="17"/>
      <c r="D5" s="17"/>
      <c r="E5" s="17"/>
      <c r="F5" s="17"/>
      <c r="G5" s="17"/>
    </row>
    <row r="6" spans="1:8" ht="34.5" customHeight="1">
      <c r="A6" s="164" t="s">
        <v>4</v>
      </c>
      <c r="B6" s="164" t="s">
        <v>60</v>
      </c>
      <c r="C6" s="167" t="s">
        <v>61</v>
      </c>
      <c r="D6" s="167"/>
      <c r="E6" s="167"/>
      <c r="F6" s="167"/>
      <c r="G6" s="171" t="s">
        <v>143</v>
      </c>
      <c r="H6" s="167" t="s">
        <v>62</v>
      </c>
    </row>
    <row r="7" spans="1:8" ht="14.25" customHeight="1">
      <c r="A7" s="164"/>
      <c r="B7" s="164"/>
      <c r="C7" s="171" t="s">
        <v>63</v>
      </c>
      <c r="D7" s="167" t="s">
        <v>64</v>
      </c>
      <c r="E7" s="167"/>
      <c r="F7" s="167"/>
      <c r="G7" s="171"/>
      <c r="H7" s="167"/>
    </row>
    <row r="8" spans="1:8" ht="21" customHeight="1">
      <c r="A8" s="164"/>
      <c r="B8" s="164"/>
      <c r="C8" s="171"/>
      <c r="D8" s="18" t="s">
        <v>65</v>
      </c>
      <c r="E8" s="18" t="s">
        <v>66</v>
      </c>
      <c r="F8" s="18" t="s">
        <v>67</v>
      </c>
      <c r="G8" s="171"/>
      <c r="H8" s="167"/>
    </row>
    <row r="9" spans="1:8" ht="12.7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</row>
    <row r="10" spans="1:8" ht="38.25">
      <c r="A10" s="8">
        <v>1</v>
      </c>
      <c r="B10" s="9" t="s">
        <v>29</v>
      </c>
      <c r="C10" s="10">
        <f>D10+E10+F10</f>
        <v>5</v>
      </c>
      <c r="D10" s="10">
        <v>4</v>
      </c>
      <c r="E10" s="10">
        <v>1</v>
      </c>
      <c r="F10" s="10">
        <v>0</v>
      </c>
      <c r="G10" s="10">
        <v>0</v>
      </c>
      <c r="H10" s="8">
        <v>5</v>
      </c>
    </row>
    <row r="11" spans="1:8" ht="51">
      <c r="A11" s="8">
        <v>2</v>
      </c>
      <c r="B11" s="9" t="s">
        <v>30</v>
      </c>
      <c r="C11" s="10">
        <f aca="true" t="shared" si="0" ref="C11:C34">D11+E11+F11</f>
        <v>0</v>
      </c>
      <c r="D11" s="10">
        <v>0</v>
      </c>
      <c r="E11" s="10">
        <v>0</v>
      </c>
      <c r="F11" s="10">
        <v>0</v>
      </c>
      <c r="G11" s="10">
        <v>0</v>
      </c>
      <c r="H11" s="8">
        <v>0</v>
      </c>
    </row>
    <row r="12" spans="1:8" ht="51">
      <c r="A12" s="8">
        <v>3</v>
      </c>
      <c r="B12" s="9" t="s">
        <v>31</v>
      </c>
      <c r="C12" s="10">
        <f t="shared" si="0"/>
        <v>1</v>
      </c>
      <c r="D12" s="10">
        <v>0</v>
      </c>
      <c r="E12" s="10">
        <v>1</v>
      </c>
      <c r="F12" s="10">
        <v>0</v>
      </c>
      <c r="G12" s="10">
        <v>0</v>
      </c>
      <c r="H12" s="8">
        <v>0</v>
      </c>
    </row>
    <row r="13" spans="1:8" ht="51">
      <c r="A13" s="8">
        <v>4</v>
      </c>
      <c r="B13" s="9" t="s">
        <v>32</v>
      </c>
      <c r="C13" s="10">
        <f t="shared" si="0"/>
        <v>0</v>
      </c>
      <c r="D13" s="10">
        <v>0</v>
      </c>
      <c r="E13" s="10">
        <v>0</v>
      </c>
      <c r="F13" s="10">
        <v>0</v>
      </c>
      <c r="G13" s="10">
        <v>0</v>
      </c>
      <c r="H13" s="8">
        <v>0</v>
      </c>
    </row>
    <row r="14" spans="1:8" ht="51">
      <c r="A14" s="8">
        <v>5</v>
      </c>
      <c r="B14" s="9" t="s">
        <v>33</v>
      </c>
      <c r="C14" s="10">
        <f t="shared" si="0"/>
        <v>0</v>
      </c>
      <c r="D14" s="10">
        <v>0</v>
      </c>
      <c r="E14" s="10">
        <v>0</v>
      </c>
      <c r="F14" s="10">
        <v>0</v>
      </c>
      <c r="G14" s="10">
        <v>0</v>
      </c>
      <c r="H14" s="8">
        <v>0</v>
      </c>
    </row>
    <row r="15" spans="1:8" ht="51">
      <c r="A15" s="8">
        <v>6</v>
      </c>
      <c r="B15" s="9" t="s">
        <v>34</v>
      </c>
      <c r="C15" s="10">
        <f t="shared" si="0"/>
        <v>0</v>
      </c>
      <c r="D15" s="10">
        <v>0</v>
      </c>
      <c r="E15" s="10">
        <v>0</v>
      </c>
      <c r="F15" s="10">
        <v>0</v>
      </c>
      <c r="G15" s="10">
        <v>0</v>
      </c>
      <c r="H15" s="8">
        <v>0</v>
      </c>
    </row>
    <row r="16" spans="1:8" ht="51">
      <c r="A16" s="8">
        <v>7</v>
      </c>
      <c r="B16" s="9" t="s">
        <v>35</v>
      </c>
      <c r="C16" s="10">
        <f t="shared" si="0"/>
        <v>0</v>
      </c>
      <c r="D16" s="10">
        <v>0</v>
      </c>
      <c r="E16" s="10">
        <v>0</v>
      </c>
      <c r="F16" s="10">
        <v>0</v>
      </c>
      <c r="G16" s="10">
        <v>0</v>
      </c>
      <c r="H16" s="8">
        <v>0</v>
      </c>
    </row>
    <row r="17" spans="1:8" ht="51">
      <c r="A17" s="8">
        <v>8</v>
      </c>
      <c r="B17" s="9" t="s">
        <v>36</v>
      </c>
      <c r="C17" s="10">
        <f t="shared" si="0"/>
        <v>2</v>
      </c>
      <c r="D17" s="10">
        <v>1</v>
      </c>
      <c r="E17" s="10">
        <v>1</v>
      </c>
      <c r="F17" s="10">
        <v>0</v>
      </c>
      <c r="G17" s="10">
        <v>0</v>
      </c>
      <c r="H17" s="8">
        <v>2</v>
      </c>
    </row>
    <row r="18" spans="1:8" ht="51">
      <c r="A18" s="8">
        <v>9</v>
      </c>
      <c r="B18" s="9" t="s">
        <v>37</v>
      </c>
      <c r="C18" s="10">
        <f t="shared" si="0"/>
        <v>1</v>
      </c>
      <c r="D18" s="10">
        <v>1</v>
      </c>
      <c r="E18" s="10">
        <v>0</v>
      </c>
      <c r="F18" s="10">
        <v>0</v>
      </c>
      <c r="G18" s="10">
        <v>0</v>
      </c>
      <c r="H18" s="8">
        <v>1</v>
      </c>
    </row>
    <row r="19" spans="1:8" ht="25.5">
      <c r="A19" s="8">
        <v>10</v>
      </c>
      <c r="B19" s="9" t="s">
        <v>38</v>
      </c>
      <c r="C19" s="10">
        <f t="shared" si="0"/>
        <v>0</v>
      </c>
      <c r="D19" s="10">
        <v>0</v>
      </c>
      <c r="E19" s="10">
        <v>0</v>
      </c>
      <c r="F19" s="10">
        <v>0</v>
      </c>
      <c r="G19" s="10">
        <v>0</v>
      </c>
      <c r="H19" s="8">
        <v>0</v>
      </c>
    </row>
    <row r="20" spans="1:8" ht="38.25">
      <c r="A20" s="8">
        <v>11</v>
      </c>
      <c r="B20" s="9" t="s">
        <v>39</v>
      </c>
      <c r="C20" s="10">
        <f t="shared" si="0"/>
        <v>4</v>
      </c>
      <c r="D20" s="75">
        <v>4</v>
      </c>
      <c r="E20" s="75">
        <v>0</v>
      </c>
      <c r="F20" s="75">
        <v>0</v>
      </c>
      <c r="G20" s="75">
        <v>0</v>
      </c>
      <c r="H20" s="74">
        <v>4</v>
      </c>
    </row>
    <row r="21" spans="1:8" ht="38.25">
      <c r="A21" s="8">
        <v>12</v>
      </c>
      <c r="B21" s="9" t="s">
        <v>40</v>
      </c>
      <c r="C21" s="10">
        <f t="shared" si="0"/>
        <v>1</v>
      </c>
      <c r="D21" s="10">
        <v>1</v>
      </c>
      <c r="E21" s="10">
        <v>0</v>
      </c>
      <c r="F21" s="10">
        <v>0</v>
      </c>
      <c r="G21" s="10">
        <v>0</v>
      </c>
      <c r="H21" s="8">
        <v>1</v>
      </c>
    </row>
    <row r="22" spans="1:8" ht="38.25">
      <c r="A22" s="8">
        <v>13</v>
      </c>
      <c r="B22" s="9" t="s">
        <v>41</v>
      </c>
      <c r="C22" s="10">
        <f t="shared" si="0"/>
        <v>0</v>
      </c>
      <c r="D22" s="10">
        <v>0</v>
      </c>
      <c r="E22" s="10">
        <v>0</v>
      </c>
      <c r="F22" s="10">
        <v>0</v>
      </c>
      <c r="G22" s="10">
        <v>0</v>
      </c>
      <c r="H22" s="8">
        <v>0</v>
      </c>
    </row>
    <row r="23" spans="1:8" ht="38.25">
      <c r="A23" s="8">
        <v>14</v>
      </c>
      <c r="B23" s="9" t="s">
        <v>42</v>
      </c>
      <c r="C23" s="10">
        <f t="shared" si="0"/>
        <v>0</v>
      </c>
      <c r="D23" s="10">
        <v>0</v>
      </c>
      <c r="E23" s="10">
        <v>0</v>
      </c>
      <c r="F23" s="10">
        <v>0</v>
      </c>
      <c r="G23" s="10">
        <v>0</v>
      </c>
      <c r="H23" s="8">
        <v>2</v>
      </c>
    </row>
    <row r="24" spans="1:8" ht="38.25">
      <c r="A24" s="8">
        <v>15</v>
      </c>
      <c r="B24" s="9" t="s">
        <v>43</v>
      </c>
      <c r="C24" s="10">
        <f t="shared" si="0"/>
        <v>2</v>
      </c>
      <c r="D24" s="10">
        <v>2</v>
      </c>
      <c r="E24" s="10">
        <v>0</v>
      </c>
      <c r="F24" s="10">
        <v>0</v>
      </c>
      <c r="G24" s="10">
        <v>0</v>
      </c>
      <c r="H24" s="8">
        <v>2</v>
      </c>
    </row>
    <row r="25" spans="1:8" ht="38.25">
      <c r="A25" s="8">
        <v>16</v>
      </c>
      <c r="B25" s="9" t="s">
        <v>44</v>
      </c>
      <c r="C25" s="10">
        <f t="shared" si="0"/>
        <v>0</v>
      </c>
      <c r="D25" s="10">
        <v>0</v>
      </c>
      <c r="E25" s="10">
        <v>0</v>
      </c>
      <c r="F25" s="10">
        <v>0</v>
      </c>
      <c r="G25" s="10">
        <v>0</v>
      </c>
      <c r="H25" s="8">
        <v>0</v>
      </c>
    </row>
    <row r="26" spans="1:8" ht="38.25">
      <c r="A26" s="8">
        <v>17</v>
      </c>
      <c r="B26" s="9" t="s">
        <v>45</v>
      </c>
      <c r="C26" s="10">
        <f t="shared" si="0"/>
        <v>0</v>
      </c>
      <c r="D26" s="10">
        <v>0</v>
      </c>
      <c r="E26" s="10">
        <v>0</v>
      </c>
      <c r="F26" s="10">
        <v>0</v>
      </c>
      <c r="G26" s="10">
        <v>0</v>
      </c>
      <c r="H26" s="8">
        <v>0</v>
      </c>
    </row>
    <row r="27" spans="1:8" ht="51">
      <c r="A27" s="8">
        <v>18</v>
      </c>
      <c r="B27" s="9" t="s">
        <v>46</v>
      </c>
      <c r="C27" s="10">
        <f t="shared" si="0"/>
        <v>1</v>
      </c>
      <c r="D27" s="10">
        <v>0</v>
      </c>
      <c r="E27" s="10">
        <v>1</v>
      </c>
      <c r="F27" s="10">
        <v>0</v>
      </c>
      <c r="G27" s="10">
        <v>0</v>
      </c>
      <c r="H27" s="8">
        <v>1</v>
      </c>
    </row>
    <row r="28" spans="1:8" ht="51">
      <c r="A28" s="8">
        <v>19</v>
      </c>
      <c r="B28" s="9" t="s">
        <v>47</v>
      </c>
      <c r="C28" s="10">
        <f t="shared" si="0"/>
        <v>0</v>
      </c>
      <c r="D28" s="10">
        <v>0</v>
      </c>
      <c r="E28" s="10">
        <v>0</v>
      </c>
      <c r="F28" s="10">
        <v>0</v>
      </c>
      <c r="G28" s="10">
        <v>0</v>
      </c>
      <c r="H28" s="8">
        <v>0</v>
      </c>
    </row>
    <row r="29" spans="1:8" ht="51">
      <c r="A29" s="8">
        <v>20</v>
      </c>
      <c r="B29" s="9" t="s">
        <v>48</v>
      </c>
      <c r="C29" s="10">
        <f t="shared" si="0"/>
        <v>1</v>
      </c>
      <c r="D29" s="10">
        <v>0</v>
      </c>
      <c r="E29" s="10">
        <v>1</v>
      </c>
      <c r="F29" s="10">
        <v>0</v>
      </c>
      <c r="G29" s="10">
        <v>0</v>
      </c>
      <c r="H29" s="8">
        <v>1</v>
      </c>
    </row>
    <row r="30" spans="1:8" ht="51">
      <c r="A30" s="8">
        <v>21</v>
      </c>
      <c r="B30" s="9" t="s">
        <v>49</v>
      </c>
      <c r="C30" s="10">
        <f t="shared" si="0"/>
        <v>0</v>
      </c>
      <c r="D30" s="10">
        <v>0</v>
      </c>
      <c r="E30" s="10">
        <v>0</v>
      </c>
      <c r="F30" s="10">
        <v>0</v>
      </c>
      <c r="G30" s="10">
        <v>0</v>
      </c>
      <c r="H30" s="8">
        <v>0</v>
      </c>
    </row>
    <row r="31" spans="1:8" ht="51">
      <c r="A31" s="8">
        <v>22</v>
      </c>
      <c r="B31" s="9" t="s">
        <v>50</v>
      </c>
      <c r="C31" s="10">
        <f t="shared" si="0"/>
        <v>0</v>
      </c>
      <c r="D31" s="10">
        <v>0</v>
      </c>
      <c r="E31" s="10">
        <v>0</v>
      </c>
      <c r="F31" s="10">
        <v>0</v>
      </c>
      <c r="G31" s="10">
        <v>0</v>
      </c>
      <c r="H31" s="8">
        <v>0</v>
      </c>
    </row>
    <row r="32" spans="1:8" ht="51">
      <c r="A32" s="8">
        <v>23</v>
      </c>
      <c r="B32" s="9" t="s">
        <v>51</v>
      </c>
      <c r="C32" s="10">
        <f t="shared" si="0"/>
        <v>1</v>
      </c>
      <c r="D32" s="10">
        <v>0</v>
      </c>
      <c r="E32" s="10">
        <v>1</v>
      </c>
      <c r="F32" s="10">
        <v>0</v>
      </c>
      <c r="G32" s="10">
        <v>0</v>
      </c>
      <c r="H32" s="8">
        <v>1</v>
      </c>
    </row>
    <row r="33" spans="1:8" ht="51">
      <c r="A33" s="8">
        <v>24</v>
      </c>
      <c r="B33" s="9" t="s">
        <v>52</v>
      </c>
      <c r="C33" s="10">
        <f t="shared" si="0"/>
        <v>0</v>
      </c>
      <c r="D33" s="10">
        <v>0</v>
      </c>
      <c r="E33" s="10">
        <v>0</v>
      </c>
      <c r="F33" s="10">
        <v>0</v>
      </c>
      <c r="G33" s="10">
        <v>0</v>
      </c>
      <c r="H33" s="8">
        <v>0</v>
      </c>
    </row>
    <row r="34" spans="1:8" ht="25.5">
      <c r="A34" s="8">
        <v>25</v>
      </c>
      <c r="B34" s="9" t="s">
        <v>53</v>
      </c>
      <c r="C34" s="10">
        <f t="shared" si="0"/>
        <v>0</v>
      </c>
      <c r="D34" s="10">
        <v>0</v>
      </c>
      <c r="E34" s="10">
        <v>0</v>
      </c>
      <c r="F34" s="10">
        <v>0</v>
      </c>
      <c r="G34" s="10">
        <v>0</v>
      </c>
      <c r="H34" s="8">
        <v>0</v>
      </c>
    </row>
    <row r="35" spans="1:8" ht="12.75">
      <c r="A35" s="160" t="s">
        <v>68</v>
      </c>
      <c r="B35" s="160"/>
      <c r="C35" s="129">
        <f aca="true" t="shared" si="1" ref="C35:H35">SUM(C10:C34)</f>
        <v>19</v>
      </c>
      <c r="D35" s="129">
        <f t="shared" si="1"/>
        <v>13</v>
      </c>
      <c r="E35" s="129">
        <f t="shared" si="1"/>
        <v>6</v>
      </c>
      <c r="F35" s="129">
        <f t="shared" si="1"/>
        <v>0</v>
      </c>
      <c r="G35" s="129">
        <f t="shared" si="1"/>
        <v>0</v>
      </c>
      <c r="H35" s="20">
        <f t="shared" si="1"/>
        <v>20</v>
      </c>
    </row>
    <row r="37" ht="12.75">
      <c r="A37" t="s">
        <v>69</v>
      </c>
    </row>
    <row r="38" spans="1:9" ht="12.75" customHeight="1">
      <c r="A38" s="172" t="s">
        <v>70</v>
      </c>
      <c r="B38" s="161"/>
      <c r="C38" s="161"/>
      <c r="D38" s="161"/>
      <c r="E38" s="161"/>
      <c r="F38" s="161"/>
      <c r="G38" s="161"/>
      <c r="H38" s="161"/>
      <c r="I38" s="173"/>
    </row>
    <row r="40" spans="1:6" ht="108.75" customHeight="1">
      <c r="A40" s="168"/>
      <c r="B40" s="103"/>
      <c r="C40" s="104"/>
      <c r="F40" t="s">
        <v>58</v>
      </c>
    </row>
    <row r="41" spans="1:3" ht="56.25" customHeight="1">
      <c r="A41" s="168"/>
      <c r="B41" s="103"/>
      <c r="C41" s="104"/>
    </row>
    <row r="44" ht="21.75" customHeight="1"/>
    <row r="45" ht="12.75">
      <c r="I45" s="21"/>
    </row>
  </sheetData>
  <sheetProtection selectLockedCells="1" selectUnlockedCells="1"/>
  <mergeCells count="12">
    <mergeCell ref="A38:I38"/>
    <mergeCell ref="C7:C8"/>
    <mergeCell ref="D7:F7"/>
    <mergeCell ref="A35:B35"/>
    <mergeCell ref="A40:A41"/>
    <mergeCell ref="A2:H2"/>
    <mergeCell ref="A4:G4"/>
    <mergeCell ref="A6:A8"/>
    <mergeCell ref="B6:B8"/>
    <mergeCell ref="C6:F6"/>
    <mergeCell ref="G6:G8"/>
    <mergeCell ref="H6:H8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C10">
      <selection activeCell="S13" sqref="S13"/>
    </sheetView>
  </sheetViews>
  <sheetFormatPr defaultColWidth="9.00390625" defaultRowHeight="12.75"/>
  <cols>
    <col min="1" max="1" width="3.625" style="0" customWidth="1"/>
    <col min="2" max="2" width="15.00390625" style="0" customWidth="1"/>
    <col min="3" max="3" width="6.00390625" style="0" customWidth="1"/>
    <col min="4" max="4" width="8.75390625" style="0" customWidth="1"/>
    <col min="5" max="5" width="10.00390625" style="0" customWidth="1"/>
    <col min="6" max="7" width="7.125" style="0" customWidth="1"/>
    <col min="8" max="8" width="10.00390625" style="0" customWidth="1"/>
    <col min="9" max="9" width="7.625" style="0" customWidth="1"/>
    <col min="10" max="10" width="8.25390625" style="0" customWidth="1"/>
    <col min="11" max="11" width="9.75390625" style="0" customWidth="1"/>
    <col min="12" max="12" width="4.25390625" style="0" customWidth="1"/>
    <col min="13" max="13" width="4.875" style="0" customWidth="1"/>
    <col min="14" max="14" width="4.125" style="0" customWidth="1"/>
    <col min="15" max="15" width="10.125" style="0" customWidth="1"/>
    <col min="16" max="16" width="4.875" style="0" customWidth="1"/>
    <col min="17" max="17" width="11.75390625" style="0" customWidth="1"/>
    <col min="18" max="18" width="33.25390625" style="0" customWidth="1"/>
    <col min="19" max="19" width="28.375" style="0" customWidth="1"/>
  </cols>
  <sheetData>
    <row r="1" ht="12.75">
      <c r="H1" s="15" t="s">
        <v>136</v>
      </c>
    </row>
    <row r="2" spans="1:17" ht="38.25" customHeight="1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00"/>
      <c r="M2" s="100"/>
      <c r="N2" s="100"/>
      <c r="O2" s="100"/>
      <c r="P2" s="100"/>
      <c r="Q2" s="100"/>
    </row>
    <row r="3" spans="1:17" ht="12.75">
      <c r="A3" s="1" t="s">
        <v>1</v>
      </c>
      <c r="B3" s="2"/>
      <c r="C3" s="2"/>
      <c r="D3" s="2"/>
      <c r="E3" s="2"/>
      <c r="F3" s="3"/>
      <c r="G3" s="4"/>
      <c r="I3" s="4"/>
      <c r="J3" s="4"/>
      <c r="K3" s="4"/>
      <c r="L3" s="4"/>
      <c r="M3" s="4"/>
      <c r="N3" s="4"/>
      <c r="O3" s="4"/>
      <c r="P3" s="4"/>
      <c r="Q3" s="4"/>
    </row>
    <row r="4" spans="1:17" ht="12.75" customHeight="1">
      <c r="A4" s="169" t="s">
        <v>131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01"/>
      <c r="M4" s="101"/>
      <c r="N4" s="101"/>
      <c r="O4" s="101"/>
      <c r="P4" s="101"/>
      <c r="Q4" s="101"/>
    </row>
    <row r="5" spans="1:17" ht="15.75">
      <c r="A5" s="182" t="s">
        <v>71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07"/>
      <c r="M5" s="107"/>
      <c r="N5" s="107"/>
      <c r="O5" s="107"/>
      <c r="P5" s="107"/>
      <c r="Q5" s="107"/>
    </row>
    <row r="6" spans="1:18" ht="24" customHeight="1">
      <c r="A6" s="164" t="s">
        <v>4</v>
      </c>
      <c r="B6" s="164" t="s">
        <v>60</v>
      </c>
      <c r="C6" s="183" t="s">
        <v>72</v>
      </c>
      <c r="D6" s="183"/>
      <c r="E6" s="183"/>
      <c r="F6" s="183"/>
      <c r="G6" s="183"/>
      <c r="H6" s="183"/>
      <c r="I6" s="183"/>
      <c r="J6" s="183"/>
      <c r="K6" s="183"/>
      <c r="L6" s="174" t="s">
        <v>147</v>
      </c>
      <c r="M6" s="175"/>
      <c r="N6" s="175"/>
      <c r="O6" s="175"/>
      <c r="P6" s="175"/>
      <c r="Q6" s="175"/>
      <c r="R6" s="176"/>
    </row>
    <row r="7" spans="1:18" ht="51" customHeight="1">
      <c r="A7" s="164"/>
      <c r="B7" s="164"/>
      <c r="C7" s="164" t="s">
        <v>73</v>
      </c>
      <c r="D7" s="164"/>
      <c r="E7" s="164"/>
      <c r="F7" s="164" t="s">
        <v>74</v>
      </c>
      <c r="G7" s="164"/>
      <c r="H7" s="164"/>
      <c r="I7" s="164" t="s">
        <v>75</v>
      </c>
      <c r="J7" s="164"/>
      <c r="K7" s="164"/>
      <c r="L7" s="177"/>
      <c r="M7" s="178"/>
      <c r="N7" s="178"/>
      <c r="O7" s="178"/>
      <c r="P7" s="178"/>
      <c r="Q7" s="178"/>
      <c r="R7" s="179"/>
    </row>
    <row r="8" spans="1:18" ht="81" customHeight="1">
      <c r="A8" s="164"/>
      <c r="B8" s="164"/>
      <c r="C8" s="13" t="s">
        <v>76</v>
      </c>
      <c r="D8" s="13" t="s">
        <v>77</v>
      </c>
      <c r="E8" s="13" t="s">
        <v>78</v>
      </c>
      <c r="F8" s="13" t="s">
        <v>79</v>
      </c>
      <c r="G8" s="13" t="s">
        <v>77</v>
      </c>
      <c r="H8" s="13" t="s">
        <v>80</v>
      </c>
      <c r="I8" s="13" t="s">
        <v>81</v>
      </c>
      <c r="J8" s="13" t="s">
        <v>82</v>
      </c>
      <c r="K8" s="13" t="s">
        <v>83</v>
      </c>
      <c r="L8" s="109" t="s">
        <v>148</v>
      </c>
      <c r="M8" s="109" t="s">
        <v>149</v>
      </c>
      <c r="N8" s="109" t="s">
        <v>150</v>
      </c>
      <c r="O8" s="110" t="s">
        <v>152</v>
      </c>
      <c r="P8" s="109" t="s">
        <v>151</v>
      </c>
      <c r="Q8" s="110" t="s">
        <v>153</v>
      </c>
      <c r="R8" s="110" t="s">
        <v>153</v>
      </c>
    </row>
    <row r="9" spans="1:18" ht="10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3">
        <v>17</v>
      </c>
      <c r="R9" s="23">
        <v>18</v>
      </c>
    </row>
    <row r="10" spans="1:19" ht="165" customHeight="1">
      <c r="A10" s="8">
        <v>1</v>
      </c>
      <c r="B10" s="9" t="s">
        <v>29</v>
      </c>
      <c r="C10" s="10">
        <v>0</v>
      </c>
      <c r="D10" s="10">
        <v>1</v>
      </c>
      <c r="E10" s="10">
        <v>0</v>
      </c>
      <c r="F10" s="10">
        <v>0</v>
      </c>
      <c r="G10" s="10">
        <v>1</v>
      </c>
      <c r="H10" s="10">
        <v>0</v>
      </c>
      <c r="I10" s="10">
        <v>1</v>
      </c>
      <c r="J10" s="10">
        <v>0</v>
      </c>
      <c r="K10" s="10">
        <v>0</v>
      </c>
      <c r="L10" s="10">
        <v>0</v>
      </c>
      <c r="M10" s="10">
        <v>18</v>
      </c>
      <c r="N10" s="10">
        <v>29</v>
      </c>
      <c r="O10" s="10">
        <v>27</v>
      </c>
      <c r="P10" s="10">
        <v>1</v>
      </c>
      <c r="Q10" s="10">
        <v>29</v>
      </c>
      <c r="R10" s="120" t="s">
        <v>191</v>
      </c>
      <c r="S10" s="259" t="s">
        <v>208</v>
      </c>
    </row>
    <row r="11" spans="1:19" ht="87" customHeight="1">
      <c r="A11" s="8">
        <v>2</v>
      </c>
      <c r="B11" s="9" t="s">
        <v>30</v>
      </c>
      <c r="C11" s="10">
        <v>0</v>
      </c>
      <c r="D11" s="10">
        <v>1</v>
      </c>
      <c r="E11" s="10">
        <v>0</v>
      </c>
      <c r="F11" s="10">
        <v>0</v>
      </c>
      <c r="G11" s="90">
        <v>1</v>
      </c>
      <c r="H11" s="90">
        <v>0</v>
      </c>
      <c r="I11" s="10">
        <v>1</v>
      </c>
      <c r="J11" s="10">
        <v>0</v>
      </c>
      <c r="K11" s="10">
        <v>0</v>
      </c>
      <c r="L11" s="10">
        <v>0</v>
      </c>
      <c r="M11" s="10">
        <v>6</v>
      </c>
      <c r="N11" s="10">
        <v>3</v>
      </c>
      <c r="O11" s="10">
        <v>0</v>
      </c>
      <c r="P11" s="10">
        <v>3</v>
      </c>
      <c r="Q11" s="10">
        <v>6</v>
      </c>
      <c r="R11" s="120" t="s">
        <v>189</v>
      </c>
      <c r="S11" s="259"/>
    </row>
    <row r="12" spans="1:19" ht="128.25" customHeight="1">
      <c r="A12" s="8">
        <v>3</v>
      </c>
      <c r="B12" s="9" t="s">
        <v>31</v>
      </c>
      <c r="C12" s="10">
        <v>0</v>
      </c>
      <c r="D12" s="10">
        <v>1</v>
      </c>
      <c r="E12" s="10">
        <v>0</v>
      </c>
      <c r="F12" s="10">
        <v>1</v>
      </c>
      <c r="G12" s="10">
        <v>0</v>
      </c>
      <c r="H12" s="10">
        <v>0</v>
      </c>
      <c r="I12" s="10">
        <v>1</v>
      </c>
      <c r="J12" s="10">
        <v>0</v>
      </c>
      <c r="K12" s="10">
        <v>0</v>
      </c>
      <c r="L12" s="10">
        <v>0</v>
      </c>
      <c r="M12" s="10">
        <v>4</v>
      </c>
      <c r="N12" s="10">
        <v>10</v>
      </c>
      <c r="O12" s="10">
        <v>1</v>
      </c>
      <c r="P12" s="10">
        <v>1</v>
      </c>
      <c r="Q12" s="10">
        <v>11</v>
      </c>
      <c r="R12" s="120" t="s">
        <v>190</v>
      </c>
      <c r="S12" s="259"/>
    </row>
    <row r="13" spans="1:18" ht="166.5" customHeight="1">
      <c r="A13" s="8">
        <v>4</v>
      </c>
      <c r="B13" s="9" t="s">
        <v>32</v>
      </c>
      <c r="C13" s="10">
        <v>0</v>
      </c>
      <c r="D13" s="10">
        <v>1</v>
      </c>
      <c r="E13" s="10">
        <v>0</v>
      </c>
      <c r="F13" s="10">
        <v>1</v>
      </c>
      <c r="G13" s="10"/>
      <c r="H13" s="10">
        <v>0</v>
      </c>
      <c r="I13" s="10">
        <v>1</v>
      </c>
      <c r="J13" s="10">
        <v>0</v>
      </c>
      <c r="K13" s="10">
        <v>0</v>
      </c>
      <c r="L13" s="10">
        <v>2</v>
      </c>
      <c r="M13" s="10">
        <v>3</v>
      </c>
      <c r="N13" s="10">
        <v>12</v>
      </c>
      <c r="O13" s="10">
        <v>24</v>
      </c>
      <c r="P13" s="10">
        <v>1</v>
      </c>
      <c r="Q13" s="10">
        <v>16</v>
      </c>
      <c r="R13" s="120" t="s">
        <v>192</v>
      </c>
    </row>
    <row r="14" spans="1:19" ht="165.75" customHeight="1">
      <c r="A14" s="8">
        <v>5</v>
      </c>
      <c r="B14" s="9" t="s">
        <v>33</v>
      </c>
      <c r="C14" s="10">
        <v>0</v>
      </c>
      <c r="D14" s="10">
        <v>1</v>
      </c>
      <c r="E14" s="10">
        <v>0</v>
      </c>
      <c r="F14" s="10">
        <v>0</v>
      </c>
      <c r="G14" s="10">
        <v>1</v>
      </c>
      <c r="H14" s="10">
        <v>0</v>
      </c>
      <c r="I14" s="10">
        <v>1</v>
      </c>
      <c r="J14" s="10">
        <v>0</v>
      </c>
      <c r="K14" s="10">
        <v>0</v>
      </c>
      <c r="L14" s="10">
        <v>0</v>
      </c>
      <c r="M14" s="10">
        <v>3</v>
      </c>
      <c r="N14" s="10">
        <v>10</v>
      </c>
      <c r="O14" s="10">
        <v>8</v>
      </c>
      <c r="P14" s="10">
        <v>1</v>
      </c>
      <c r="Q14" s="123">
        <v>21</v>
      </c>
      <c r="R14" s="120" t="s">
        <v>193</v>
      </c>
      <c r="S14" s="53"/>
    </row>
    <row r="15" spans="1:18" ht="113.25" customHeight="1">
      <c r="A15" s="8">
        <v>6</v>
      </c>
      <c r="B15" s="9" t="s">
        <v>34</v>
      </c>
      <c r="C15" s="10">
        <v>1</v>
      </c>
      <c r="D15" s="10">
        <v>0</v>
      </c>
      <c r="E15" s="10">
        <v>0</v>
      </c>
      <c r="F15" s="10">
        <v>1</v>
      </c>
      <c r="G15" s="10">
        <v>0</v>
      </c>
      <c r="H15" s="10">
        <v>0</v>
      </c>
      <c r="I15" s="10">
        <v>1</v>
      </c>
      <c r="J15" s="10">
        <v>0</v>
      </c>
      <c r="K15" s="10">
        <v>0</v>
      </c>
      <c r="L15" s="10">
        <v>0</v>
      </c>
      <c r="M15" s="10">
        <v>3</v>
      </c>
      <c r="N15" s="10">
        <v>9</v>
      </c>
      <c r="O15" s="10">
        <v>1</v>
      </c>
      <c r="P15" s="10">
        <v>1</v>
      </c>
      <c r="Q15" s="117">
        <v>10</v>
      </c>
      <c r="R15" s="120" t="s">
        <v>194</v>
      </c>
    </row>
    <row r="16" spans="1:18" ht="87.75" customHeight="1">
      <c r="A16" s="8">
        <v>7</v>
      </c>
      <c r="B16" s="9" t="s">
        <v>35</v>
      </c>
      <c r="C16" s="10">
        <v>1</v>
      </c>
      <c r="D16" s="10">
        <v>0</v>
      </c>
      <c r="E16" s="10">
        <v>0</v>
      </c>
      <c r="F16" s="10">
        <v>1</v>
      </c>
      <c r="G16" s="10">
        <v>0</v>
      </c>
      <c r="H16" s="10">
        <v>0</v>
      </c>
      <c r="I16" s="10">
        <v>1</v>
      </c>
      <c r="J16" s="10">
        <v>0</v>
      </c>
      <c r="K16" s="10">
        <v>0</v>
      </c>
      <c r="L16" s="10">
        <v>0</v>
      </c>
      <c r="M16" s="10">
        <v>1</v>
      </c>
      <c r="N16" s="10">
        <v>1</v>
      </c>
      <c r="O16" s="10">
        <v>0</v>
      </c>
      <c r="P16" s="10">
        <v>1</v>
      </c>
      <c r="Q16" s="70">
        <v>7</v>
      </c>
      <c r="R16" s="120" t="s">
        <v>187</v>
      </c>
    </row>
    <row r="17" spans="1:18" ht="96.75" customHeight="1">
      <c r="A17" s="8">
        <v>8</v>
      </c>
      <c r="B17" s="9" t="s">
        <v>36</v>
      </c>
      <c r="C17" s="10">
        <v>0</v>
      </c>
      <c r="D17" s="10">
        <v>1</v>
      </c>
      <c r="E17" s="10">
        <v>0</v>
      </c>
      <c r="F17" s="10">
        <v>1</v>
      </c>
      <c r="G17" s="10">
        <v>0</v>
      </c>
      <c r="H17" s="10">
        <v>0</v>
      </c>
      <c r="I17" s="10">
        <v>1</v>
      </c>
      <c r="J17" s="10">
        <v>0</v>
      </c>
      <c r="K17" s="10">
        <v>0</v>
      </c>
      <c r="L17" s="10">
        <v>2</v>
      </c>
      <c r="M17" s="10">
        <v>1</v>
      </c>
      <c r="N17" s="10">
        <v>5</v>
      </c>
      <c r="O17" s="10">
        <v>5</v>
      </c>
      <c r="P17" s="10">
        <v>1</v>
      </c>
      <c r="Q17" s="10">
        <v>7</v>
      </c>
      <c r="R17" s="120" t="s">
        <v>183</v>
      </c>
    </row>
    <row r="18" spans="1:18" ht="165.75">
      <c r="A18" s="8">
        <v>9</v>
      </c>
      <c r="B18" s="9" t="s">
        <v>37</v>
      </c>
      <c r="C18" s="10">
        <v>0</v>
      </c>
      <c r="D18" s="10">
        <v>1</v>
      </c>
      <c r="E18" s="10">
        <v>0</v>
      </c>
      <c r="F18" s="10">
        <v>1</v>
      </c>
      <c r="G18" s="10">
        <v>0</v>
      </c>
      <c r="H18" s="10">
        <v>0</v>
      </c>
      <c r="I18" s="10">
        <v>1</v>
      </c>
      <c r="J18" s="10">
        <v>0</v>
      </c>
      <c r="K18" s="10">
        <v>0</v>
      </c>
      <c r="L18" s="10">
        <v>0</v>
      </c>
      <c r="M18" s="10">
        <v>1</v>
      </c>
      <c r="N18" s="10">
        <v>1</v>
      </c>
      <c r="O18" s="10">
        <v>1</v>
      </c>
      <c r="P18" s="10">
        <v>1</v>
      </c>
      <c r="Q18" s="10">
        <v>28</v>
      </c>
      <c r="R18" s="120" t="s">
        <v>184</v>
      </c>
    </row>
    <row r="19" spans="1:19" ht="163.5" customHeight="1">
      <c r="A19" s="8">
        <v>10</v>
      </c>
      <c r="B19" s="9" t="s">
        <v>38</v>
      </c>
      <c r="C19" s="10">
        <v>0</v>
      </c>
      <c r="D19" s="10">
        <v>1</v>
      </c>
      <c r="E19" s="10">
        <v>0</v>
      </c>
      <c r="F19" s="10">
        <v>1</v>
      </c>
      <c r="G19" s="10">
        <v>0</v>
      </c>
      <c r="H19" s="10">
        <v>0</v>
      </c>
      <c r="I19" s="10">
        <v>1</v>
      </c>
      <c r="J19" s="10">
        <v>0</v>
      </c>
      <c r="K19" s="10">
        <v>0</v>
      </c>
      <c r="L19" s="10">
        <v>0</v>
      </c>
      <c r="M19" s="10">
        <v>5</v>
      </c>
      <c r="N19" s="10">
        <v>3</v>
      </c>
      <c r="O19" s="10">
        <v>2</v>
      </c>
      <c r="P19" s="10">
        <v>1</v>
      </c>
      <c r="Q19" s="123">
        <v>24</v>
      </c>
      <c r="R19" s="120" t="s">
        <v>188</v>
      </c>
      <c r="S19" s="82"/>
    </row>
    <row r="20" spans="1:19" ht="121.5" customHeight="1">
      <c r="A20" s="8">
        <v>11</v>
      </c>
      <c r="B20" s="9" t="s">
        <v>39</v>
      </c>
      <c r="C20" s="75">
        <v>0</v>
      </c>
      <c r="D20" s="75">
        <v>1</v>
      </c>
      <c r="E20" s="75">
        <v>0</v>
      </c>
      <c r="F20" s="75">
        <v>1</v>
      </c>
      <c r="G20" s="75">
        <v>0</v>
      </c>
      <c r="H20" s="75">
        <v>0</v>
      </c>
      <c r="I20" s="75">
        <v>1</v>
      </c>
      <c r="J20" s="75">
        <v>0</v>
      </c>
      <c r="K20" s="75">
        <v>0</v>
      </c>
      <c r="L20" s="74">
        <v>5</v>
      </c>
      <c r="M20" s="10">
        <v>1</v>
      </c>
      <c r="N20" s="10">
        <v>1</v>
      </c>
      <c r="O20" s="10">
        <v>1</v>
      </c>
      <c r="P20" s="10">
        <v>1</v>
      </c>
      <c r="Q20" s="10">
        <v>10</v>
      </c>
      <c r="R20" s="120" t="s">
        <v>195</v>
      </c>
      <c r="S20" s="82"/>
    </row>
    <row r="21" spans="1:19" ht="154.5" customHeight="1">
      <c r="A21" s="8">
        <v>12</v>
      </c>
      <c r="B21" s="9" t="s">
        <v>40</v>
      </c>
      <c r="C21" s="10">
        <v>0</v>
      </c>
      <c r="D21" s="10">
        <v>1</v>
      </c>
      <c r="E21" s="10">
        <v>0</v>
      </c>
      <c r="F21" s="10">
        <v>1</v>
      </c>
      <c r="G21" s="10">
        <v>0</v>
      </c>
      <c r="H21" s="10">
        <v>0</v>
      </c>
      <c r="I21" s="10">
        <v>1</v>
      </c>
      <c r="J21" s="10">
        <v>0</v>
      </c>
      <c r="K21" s="10">
        <v>0</v>
      </c>
      <c r="L21" s="10">
        <v>1</v>
      </c>
      <c r="M21" s="10">
        <v>14</v>
      </c>
      <c r="N21" s="10">
        <v>18</v>
      </c>
      <c r="O21" s="10">
        <v>12</v>
      </c>
      <c r="P21" s="10">
        <v>2</v>
      </c>
      <c r="Q21" s="10">
        <v>15</v>
      </c>
      <c r="R21" s="120" t="s">
        <v>196</v>
      </c>
      <c r="S21" s="82"/>
    </row>
    <row r="22" spans="1:19" ht="155.25" customHeight="1">
      <c r="A22" s="8">
        <v>13</v>
      </c>
      <c r="B22" s="9" t="s">
        <v>41</v>
      </c>
      <c r="C22" s="10">
        <v>0</v>
      </c>
      <c r="D22" s="10">
        <v>1</v>
      </c>
      <c r="E22" s="10">
        <v>0</v>
      </c>
      <c r="F22" s="10">
        <v>1</v>
      </c>
      <c r="G22" s="10">
        <v>0</v>
      </c>
      <c r="H22" s="10">
        <v>0</v>
      </c>
      <c r="I22" s="10">
        <v>1</v>
      </c>
      <c r="J22" s="10">
        <v>0</v>
      </c>
      <c r="K22" s="10">
        <v>0</v>
      </c>
      <c r="L22" s="10">
        <v>0</v>
      </c>
      <c r="M22" s="10">
        <v>4</v>
      </c>
      <c r="N22" s="10">
        <v>0</v>
      </c>
      <c r="O22" s="10">
        <v>0</v>
      </c>
      <c r="P22" s="10">
        <v>0</v>
      </c>
      <c r="Q22" s="10">
        <v>14</v>
      </c>
      <c r="R22" s="120" t="s">
        <v>197</v>
      </c>
      <c r="S22" s="82"/>
    </row>
    <row r="23" spans="1:19" ht="154.5" customHeight="1">
      <c r="A23" s="8">
        <v>14</v>
      </c>
      <c r="B23" s="9" t="s">
        <v>42</v>
      </c>
      <c r="C23" s="10">
        <v>0</v>
      </c>
      <c r="D23" s="10">
        <v>1</v>
      </c>
      <c r="E23" s="10">
        <v>0</v>
      </c>
      <c r="F23" s="10">
        <v>1</v>
      </c>
      <c r="G23" s="10">
        <v>0</v>
      </c>
      <c r="H23" s="10">
        <v>0</v>
      </c>
      <c r="I23" s="10">
        <v>1</v>
      </c>
      <c r="J23" s="10">
        <v>0</v>
      </c>
      <c r="K23" s="10">
        <v>0</v>
      </c>
      <c r="L23" s="108">
        <v>1</v>
      </c>
      <c r="M23" s="108">
        <v>1</v>
      </c>
      <c r="N23" s="108"/>
      <c r="O23" s="108">
        <v>1</v>
      </c>
      <c r="P23" s="108">
        <v>1</v>
      </c>
      <c r="Q23" s="108">
        <v>35</v>
      </c>
      <c r="R23" s="120" t="s">
        <v>198</v>
      </c>
      <c r="S23" s="118"/>
    </row>
    <row r="24" spans="1:18" ht="116.25" customHeight="1">
      <c r="A24" s="8">
        <v>15</v>
      </c>
      <c r="B24" s="9" t="s">
        <v>43</v>
      </c>
      <c r="C24" s="10">
        <v>1</v>
      </c>
      <c r="D24" s="10">
        <v>0</v>
      </c>
      <c r="E24" s="10">
        <v>0</v>
      </c>
      <c r="F24" s="10">
        <v>1</v>
      </c>
      <c r="G24" s="10">
        <v>0</v>
      </c>
      <c r="H24" s="10">
        <v>0</v>
      </c>
      <c r="I24" s="10">
        <v>1</v>
      </c>
      <c r="J24" s="10">
        <v>0</v>
      </c>
      <c r="K24" s="10">
        <v>0</v>
      </c>
      <c r="L24" s="10">
        <v>0</v>
      </c>
      <c r="M24" s="10">
        <v>5</v>
      </c>
      <c r="N24" s="10">
        <v>2</v>
      </c>
      <c r="O24" s="10">
        <v>7</v>
      </c>
      <c r="P24" s="10">
        <v>1</v>
      </c>
      <c r="Q24" s="10">
        <v>10</v>
      </c>
      <c r="R24" s="120" t="s">
        <v>199</v>
      </c>
    </row>
    <row r="25" spans="1:18" ht="156.75" customHeight="1">
      <c r="A25" s="8">
        <v>16</v>
      </c>
      <c r="B25" s="9" t="s">
        <v>44</v>
      </c>
      <c r="C25" s="10">
        <v>0</v>
      </c>
      <c r="D25" s="10">
        <v>1</v>
      </c>
      <c r="E25" s="10">
        <v>0</v>
      </c>
      <c r="F25" s="10">
        <v>1</v>
      </c>
      <c r="G25" s="10">
        <v>0</v>
      </c>
      <c r="H25" s="10">
        <v>0</v>
      </c>
      <c r="I25" s="10">
        <v>1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10">
        <v>1</v>
      </c>
      <c r="P25" s="10">
        <v>1</v>
      </c>
      <c r="Q25" s="10">
        <v>15</v>
      </c>
      <c r="R25" s="120" t="s">
        <v>200</v>
      </c>
    </row>
    <row r="26" spans="1:18" ht="155.25" customHeight="1">
      <c r="A26" s="8">
        <v>17</v>
      </c>
      <c r="B26" s="9" t="s">
        <v>45</v>
      </c>
      <c r="C26" s="10">
        <v>0</v>
      </c>
      <c r="D26" s="10">
        <v>1</v>
      </c>
      <c r="E26" s="10">
        <v>0</v>
      </c>
      <c r="F26" s="10">
        <v>1</v>
      </c>
      <c r="G26" s="10">
        <v>0</v>
      </c>
      <c r="H26" s="10">
        <v>0</v>
      </c>
      <c r="I26" s="10">
        <v>1</v>
      </c>
      <c r="J26" s="10">
        <v>0</v>
      </c>
      <c r="K26" s="10">
        <v>0</v>
      </c>
      <c r="L26" s="10">
        <v>0</v>
      </c>
      <c r="M26" s="10">
        <v>2</v>
      </c>
      <c r="N26" s="10">
        <v>0</v>
      </c>
      <c r="O26" s="10">
        <v>0</v>
      </c>
      <c r="P26" s="10">
        <v>2</v>
      </c>
      <c r="Q26" s="10">
        <v>21</v>
      </c>
      <c r="R26" s="120" t="s">
        <v>201</v>
      </c>
    </row>
    <row r="27" spans="1:18" ht="155.25" customHeight="1">
      <c r="A27" s="8">
        <v>18</v>
      </c>
      <c r="B27" s="9" t="s">
        <v>46</v>
      </c>
      <c r="C27" s="10">
        <v>1</v>
      </c>
      <c r="D27" s="10">
        <v>0</v>
      </c>
      <c r="E27" s="10">
        <v>0</v>
      </c>
      <c r="F27" s="10">
        <v>0</v>
      </c>
      <c r="G27" s="10">
        <v>1</v>
      </c>
      <c r="H27" s="10">
        <v>0</v>
      </c>
      <c r="I27" s="10">
        <v>1</v>
      </c>
      <c r="J27" s="10">
        <v>0</v>
      </c>
      <c r="K27" s="10">
        <v>0</v>
      </c>
      <c r="L27" s="10">
        <v>1</v>
      </c>
      <c r="M27" s="10">
        <v>0</v>
      </c>
      <c r="N27" s="10">
        <v>1</v>
      </c>
      <c r="O27" s="10">
        <v>2</v>
      </c>
      <c r="P27" s="10">
        <v>1</v>
      </c>
      <c r="Q27" s="10">
        <v>21</v>
      </c>
      <c r="R27" s="120" t="s">
        <v>202</v>
      </c>
    </row>
    <row r="28" spans="1:18" ht="132" customHeight="1">
      <c r="A28" s="8">
        <v>19</v>
      </c>
      <c r="B28" s="9" t="s">
        <v>47</v>
      </c>
      <c r="C28" s="10">
        <v>1</v>
      </c>
      <c r="D28" s="10">
        <v>0</v>
      </c>
      <c r="E28" s="10">
        <v>0</v>
      </c>
      <c r="F28" s="10">
        <v>1</v>
      </c>
      <c r="G28" s="10">
        <v>0</v>
      </c>
      <c r="H28" s="10">
        <v>0</v>
      </c>
      <c r="I28" s="10">
        <v>1</v>
      </c>
      <c r="J28" s="10">
        <v>0</v>
      </c>
      <c r="K28" s="10">
        <v>0</v>
      </c>
      <c r="L28" s="10">
        <v>2</v>
      </c>
      <c r="M28" s="10">
        <v>5</v>
      </c>
      <c r="N28" s="10">
        <v>7</v>
      </c>
      <c r="O28" s="10">
        <v>4</v>
      </c>
      <c r="P28" s="10">
        <v>2</v>
      </c>
      <c r="Q28" s="10">
        <v>14</v>
      </c>
      <c r="R28" s="120" t="s">
        <v>185</v>
      </c>
    </row>
    <row r="29" spans="1:18" ht="156" customHeight="1">
      <c r="A29" s="8">
        <v>20</v>
      </c>
      <c r="B29" s="9" t="s">
        <v>48</v>
      </c>
      <c r="C29" s="10">
        <v>0</v>
      </c>
      <c r="D29" s="10">
        <v>1</v>
      </c>
      <c r="E29" s="10">
        <v>0</v>
      </c>
      <c r="F29" s="10">
        <v>1</v>
      </c>
      <c r="G29" s="10">
        <v>0</v>
      </c>
      <c r="H29" s="10">
        <v>0</v>
      </c>
      <c r="I29" s="10">
        <v>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1</v>
      </c>
      <c r="P29" s="10">
        <v>1</v>
      </c>
      <c r="Q29" s="10">
        <v>16</v>
      </c>
      <c r="R29" s="120" t="s">
        <v>203</v>
      </c>
    </row>
    <row r="30" spans="1:18" ht="156" customHeight="1">
      <c r="A30" s="8">
        <v>21</v>
      </c>
      <c r="B30" s="9" t="s">
        <v>49</v>
      </c>
      <c r="C30" s="10">
        <v>0</v>
      </c>
      <c r="D30" s="10">
        <v>1</v>
      </c>
      <c r="E30" s="10">
        <v>0</v>
      </c>
      <c r="F30" s="10">
        <v>1</v>
      </c>
      <c r="G30" s="10">
        <v>0</v>
      </c>
      <c r="H30" s="10">
        <v>0</v>
      </c>
      <c r="I30" s="10">
        <v>1</v>
      </c>
      <c r="J30" s="10">
        <v>0</v>
      </c>
      <c r="K30" s="10">
        <v>0</v>
      </c>
      <c r="L30" s="10">
        <v>0</v>
      </c>
      <c r="M30" s="10">
        <v>15</v>
      </c>
      <c r="N30" s="10">
        <v>1</v>
      </c>
      <c r="O30" s="10">
        <v>3</v>
      </c>
      <c r="P30" s="10">
        <v>1</v>
      </c>
      <c r="Q30" s="10">
        <v>22</v>
      </c>
      <c r="R30" s="120" t="s">
        <v>204</v>
      </c>
    </row>
    <row r="31" spans="1:18" ht="156" customHeight="1">
      <c r="A31" s="8">
        <v>22</v>
      </c>
      <c r="B31" s="9" t="s">
        <v>50</v>
      </c>
      <c r="C31" s="121">
        <v>0</v>
      </c>
      <c r="D31" s="121">
        <v>1</v>
      </c>
      <c r="E31" s="121">
        <v>0</v>
      </c>
      <c r="F31" s="121">
        <v>1</v>
      </c>
      <c r="G31" s="121">
        <v>0</v>
      </c>
      <c r="H31" s="121">
        <v>0</v>
      </c>
      <c r="I31" s="121">
        <v>1</v>
      </c>
      <c r="J31" s="121">
        <v>0</v>
      </c>
      <c r="K31" s="122">
        <v>0</v>
      </c>
      <c r="L31" s="122">
        <v>0</v>
      </c>
      <c r="M31" s="122">
        <v>7</v>
      </c>
      <c r="N31" s="122">
        <v>5</v>
      </c>
      <c r="O31" s="122">
        <v>4</v>
      </c>
      <c r="P31" s="122">
        <v>1</v>
      </c>
      <c r="Q31" s="122">
        <v>22</v>
      </c>
      <c r="R31" s="120" t="s">
        <v>205</v>
      </c>
    </row>
    <row r="32" spans="1:18" ht="126.75" customHeight="1">
      <c r="A32" s="8">
        <v>23</v>
      </c>
      <c r="B32" s="9" t="s">
        <v>51</v>
      </c>
      <c r="C32" s="10">
        <v>0</v>
      </c>
      <c r="D32" s="10">
        <v>1</v>
      </c>
      <c r="E32" s="10">
        <v>0</v>
      </c>
      <c r="F32" s="10">
        <v>1</v>
      </c>
      <c r="G32" s="10">
        <v>0</v>
      </c>
      <c r="H32" s="10">
        <v>0</v>
      </c>
      <c r="I32" s="10">
        <v>1</v>
      </c>
      <c r="J32" s="10">
        <v>0</v>
      </c>
      <c r="K32" s="10">
        <v>0</v>
      </c>
      <c r="L32" s="10">
        <v>0</v>
      </c>
      <c r="M32" s="10">
        <v>1</v>
      </c>
      <c r="N32" s="10">
        <v>1</v>
      </c>
      <c r="O32" s="10">
        <v>1</v>
      </c>
      <c r="P32" s="10">
        <v>1</v>
      </c>
      <c r="Q32" s="10">
        <v>10</v>
      </c>
      <c r="R32" s="120" t="s">
        <v>207</v>
      </c>
    </row>
    <row r="33" spans="1:18" ht="63.75" customHeight="1">
      <c r="A33" s="8">
        <v>24</v>
      </c>
      <c r="B33" s="9" t="s">
        <v>52</v>
      </c>
      <c r="C33" s="10">
        <v>0</v>
      </c>
      <c r="D33" s="10">
        <v>1</v>
      </c>
      <c r="E33" s="10">
        <v>0</v>
      </c>
      <c r="F33" s="10">
        <v>1</v>
      </c>
      <c r="G33" s="10">
        <v>0</v>
      </c>
      <c r="H33" s="10">
        <v>0</v>
      </c>
      <c r="I33" s="10">
        <v>1</v>
      </c>
      <c r="J33" s="10">
        <v>0</v>
      </c>
      <c r="K33" s="10">
        <v>0</v>
      </c>
      <c r="L33" s="10">
        <v>0</v>
      </c>
      <c r="M33" s="10">
        <v>3</v>
      </c>
      <c r="N33" s="10">
        <v>0</v>
      </c>
      <c r="O33" s="10">
        <v>0</v>
      </c>
      <c r="P33" s="10">
        <v>0</v>
      </c>
      <c r="Q33" s="124">
        <v>5</v>
      </c>
      <c r="R33" s="120" t="s">
        <v>206</v>
      </c>
    </row>
    <row r="34" spans="1:18" ht="76.5" customHeight="1">
      <c r="A34" s="8">
        <v>25</v>
      </c>
      <c r="B34" s="9" t="s">
        <v>53</v>
      </c>
      <c r="C34" s="10">
        <v>1</v>
      </c>
      <c r="D34" s="10">
        <v>0</v>
      </c>
      <c r="E34" s="10">
        <v>0</v>
      </c>
      <c r="F34" s="10">
        <v>1</v>
      </c>
      <c r="G34" s="10">
        <v>0</v>
      </c>
      <c r="H34" s="10">
        <v>0</v>
      </c>
      <c r="I34" s="10">
        <v>1</v>
      </c>
      <c r="J34" s="10">
        <v>0</v>
      </c>
      <c r="K34" s="10">
        <v>0</v>
      </c>
      <c r="L34" s="10">
        <v>2</v>
      </c>
      <c r="M34" s="10">
        <v>3</v>
      </c>
      <c r="N34" s="10">
        <v>3</v>
      </c>
      <c r="O34" s="10">
        <v>2</v>
      </c>
      <c r="P34" s="10">
        <v>2</v>
      </c>
      <c r="Q34" s="10">
        <v>5</v>
      </c>
      <c r="R34" s="120" t="s">
        <v>186</v>
      </c>
    </row>
    <row r="35" spans="1:18" ht="12.75">
      <c r="A35" s="160" t="s">
        <v>68</v>
      </c>
      <c r="B35" s="160"/>
      <c r="C35" s="12">
        <f aca="true" t="shared" si="0" ref="C35:Q35">SUM(C10:C34)</f>
        <v>6</v>
      </c>
      <c r="D35" s="12">
        <f t="shared" si="0"/>
        <v>19</v>
      </c>
      <c r="E35" s="12">
        <f t="shared" si="0"/>
        <v>0</v>
      </c>
      <c r="F35" s="12">
        <f t="shared" si="0"/>
        <v>21</v>
      </c>
      <c r="G35" s="12">
        <f t="shared" si="0"/>
        <v>4</v>
      </c>
      <c r="H35" s="12">
        <f t="shared" si="0"/>
        <v>0</v>
      </c>
      <c r="I35" s="12">
        <f t="shared" si="0"/>
        <v>25</v>
      </c>
      <c r="J35" s="12">
        <f t="shared" si="0"/>
        <v>0</v>
      </c>
      <c r="K35" s="12">
        <f t="shared" si="0"/>
        <v>0</v>
      </c>
      <c r="L35" s="12">
        <f t="shared" si="0"/>
        <v>16</v>
      </c>
      <c r="M35" s="12">
        <f t="shared" si="0"/>
        <v>107</v>
      </c>
      <c r="N35" s="12">
        <f t="shared" si="0"/>
        <v>123</v>
      </c>
      <c r="O35" s="12">
        <f t="shared" si="0"/>
        <v>108</v>
      </c>
      <c r="P35" s="12">
        <f t="shared" si="0"/>
        <v>29</v>
      </c>
      <c r="Q35" s="12">
        <f t="shared" si="0"/>
        <v>394</v>
      </c>
      <c r="R35" s="12"/>
    </row>
    <row r="37" spans="1:10" ht="30.75" customHeight="1">
      <c r="A37" s="161" t="s">
        <v>70</v>
      </c>
      <c r="B37" s="161"/>
      <c r="C37" s="161"/>
      <c r="D37" s="161"/>
      <c r="E37" s="161"/>
      <c r="F37" s="161"/>
      <c r="G37" s="161"/>
      <c r="H37" s="161"/>
      <c r="I37" s="161"/>
      <c r="J37" s="161"/>
    </row>
    <row r="39" spans="1:17" ht="12.75">
      <c r="A39" s="61" t="s">
        <v>84</v>
      </c>
      <c r="B39" s="62"/>
      <c r="C39" s="62"/>
      <c r="D39" s="62"/>
      <c r="E39" s="62"/>
      <c r="F39" s="62"/>
      <c r="G39" s="62"/>
      <c r="H39" s="62"/>
      <c r="I39" s="62"/>
      <c r="J39" s="62"/>
      <c r="K39" s="63"/>
      <c r="L39" s="65"/>
      <c r="M39" s="65"/>
      <c r="N39" s="65"/>
      <c r="O39" s="65"/>
      <c r="P39" s="65"/>
      <c r="Q39" s="65"/>
    </row>
    <row r="40" spans="1:17" ht="12.75">
      <c r="A40" s="64" t="s">
        <v>85</v>
      </c>
      <c r="B40" s="65"/>
      <c r="C40" s="65"/>
      <c r="D40" s="65"/>
      <c r="E40" s="65"/>
      <c r="F40" s="65"/>
      <c r="G40" s="65"/>
      <c r="H40" s="65"/>
      <c r="I40" s="65"/>
      <c r="J40" s="65"/>
      <c r="K40" s="66"/>
      <c r="L40" s="65"/>
      <c r="M40" s="65"/>
      <c r="N40" s="65"/>
      <c r="O40" s="65"/>
      <c r="P40" s="65"/>
      <c r="Q40" s="65"/>
    </row>
    <row r="41" spans="1:17" ht="12.75">
      <c r="A41" s="67" t="s">
        <v>86</v>
      </c>
      <c r="B41" s="68"/>
      <c r="C41" s="68"/>
      <c r="D41" s="68"/>
      <c r="E41" s="68"/>
      <c r="F41" s="68"/>
      <c r="G41" s="68"/>
      <c r="H41" s="68"/>
      <c r="I41" s="68"/>
      <c r="J41" s="68"/>
      <c r="K41" s="69"/>
      <c r="L41" s="65"/>
      <c r="M41" s="65"/>
      <c r="N41" s="65"/>
      <c r="O41" s="65"/>
      <c r="P41" s="65"/>
      <c r="Q41" s="65"/>
    </row>
    <row r="42" ht="13.5" thickBot="1"/>
    <row r="43" spans="1:8" ht="36.75" customHeight="1" thickBot="1">
      <c r="A43" s="180" t="s">
        <v>145</v>
      </c>
      <c r="B43" s="180"/>
      <c r="C43" s="180"/>
      <c r="D43" s="180"/>
      <c r="E43" s="180"/>
      <c r="F43" s="181"/>
      <c r="G43" s="105">
        <v>4</v>
      </c>
      <c r="H43" s="106" t="s">
        <v>146</v>
      </c>
    </row>
  </sheetData>
  <sheetProtection selectLockedCells="1" selectUnlockedCells="1"/>
  <mergeCells count="14">
    <mergeCell ref="S10:S12"/>
    <mergeCell ref="A2:K2"/>
    <mergeCell ref="A4:K4"/>
    <mergeCell ref="A5:K5"/>
    <mergeCell ref="A6:A8"/>
    <mergeCell ref="B6:B8"/>
    <mergeCell ref="C6:K6"/>
    <mergeCell ref="C7:E7"/>
    <mergeCell ref="F7:H7"/>
    <mergeCell ref="I7:K7"/>
    <mergeCell ref="L6:R7"/>
    <mergeCell ref="A43:F43"/>
    <mergeCell ref="A35:B35"/>
    <mergeCell ref="A37:J37"/>
  </mergeCells>
  <printOptions/>
  <pageMargins left="0.75" right="0.75" top="1" bottom="1" header="0.5118055555555555" footer="0.511805555555555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H34" sqref="H34"/>
    </sheetView>
  </sheetViews>
  <sheetFormatPr defaultColWidth="9.00390625" defaultRowHeight="12.75"/>
  <cols>
    <col min="1" max="1" width="3.75390625" style="0" customWidth="1"/>
    <col min="2" max="2" width="16.625" style="0" customWidth="1"/>
    <col min="3" max="3" width="16.25390625" style="0" customWidth="1"/>
    <col min="4" max="4" width="11.25390625" style="0" customWidth="1"/>
    <col min="5" max="7" width="12.375" style="0" customWidth="1"/>
    <col min="8" max="8" width="16.75390625" style="0" customWidth="1"/>
    <col min="9" max="9" width="16.00390625" style="0" customWidth="1"/>
    <col min="10" max="10" width="14.625" style="0" customWidth="1"/>
  </cols>
  <sheetData>
    <row r="1" ht="12.75">
      <c r="J1" s="15" t="s">
        <v>136</v>
      </c>
    </row>
    <row r="2" spans="1:14" ht="41.25" customHeight="1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24"/>
      <c r="L2" s="24"/>
      <c r="M2" s="24"/>
      <c r="N2" s="24"/>
    </row>
    <row r="3" spans="1:10" ht="12.75">
      <c r="A3" s="1" t="s">
        <v>1</v>
      </c>
      <c r="B3" s="1"/>
      <c r="C3" s="2"/>
      <c r="D3" s="2"/>
      <c r="E3" s="2"/>
      <c r="F3" s="3"/>
      <c r="G3" s="111"/>
      <c r="H3" s="15"/>
      <c r="I3" s="15"/>
      <c r="J3" s="15"/>
    </row>
    <row r="4" spans="1:10" ht="12.75" customHeight="1">
      <c r="A4" s="192" t="s">
        <v>132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0" ht="15.75">
      <c r="A5" s="182" t="s">
        <v>88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1:10" ht="73.5" customHeight="1">
      <c r="A6" s="22" t="s">
        <v>4</v>
      </c>
      <c r="B6" s="184" t="s">
        <v>89</v>
      </c>
      <c r="C6" s="201" t="s">
        <v>90</v>
      </c>
      <c r="D6" s="184" t="s">
        <v>91</v>
      </c>
      <c r="E6" s="194" t="s">
        <v>92</v>
      </c>
      <c r="F6" s="187" t="s">
        <v>154</v>
      </c>
      <c r="G6" s="188"/>
      <c r="H6" s="176"/>
      <c r="I6" s="204" t="s">
        <v>124</v>
      </c>
      <c r="J6" s="184" t="s">
        <v>158</v>
      </c>
    </row>
    <row r="7" spans="1:10" ht="41.25" customHeight="1">
      <c r="A7" s="22"/>
      <c r="B7" s="185"/>
      <c r="C7" s="202"/>
      <c r="D7" s="185"/>
      <c r="E7" s="195"/>
      <c r="F7" s="197" t="s">
        <v>63</v>
      </c>
      <c r="G7" s="199" t="s">
        <v>157</v>
      </c>
      <c r="H7" s="200"/>
      <c r="I7" s="205"/>
      <c r="J7" s="185"/>
    </row>
    <row r="8" spans="1:10" ht="69.75" customHeight="1">
      <c r="A8" s="22"/>
      <c r="B8" s="186"/>
      <c r="C8" s="203"/>
      <c r="D8" s="186"/>
      <c r="E8" s="196"/>
      <c r="F8" s="198"/>
      <c r="G8" s="102" t="s">
        <v>155</v>
      </c>
      <c r="H8" s="22" t="s">
        <v>156</v>
      </c>
      <c r="I8" s="206"/>
      <c r="J8" s="186"/>
    </row>
    <row r="9" spans="1:10" ht="12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</row>
    <row r="10" spans="1:10" ht="38.25">
      <c r="A10" s="8">
        <v>1</v>
      </c>
      <c r="B10" s="9" t="s">
        <v>29</v>
      </c>
      <c r="C10" s="8">
        <v>181</v>
      </c>
      <c r="D10" s="10">
        <v>14</v>
      </c>
      <c r="E10" s="25">
        <v>196</v>
      </c>
      <c r="F10" s="159">
        <v>9</v>
      </c>
      <c r="G10" s="25">
        <v>0</v>
      </c>
      <c r="H10" s="25">
        <v>9</v>
      </c>
      <c r="I10" s="25">
        <v>0</v>
      </c>
      <c r="J10" s="25">
        <v>0</v>
      </c>
    </row>
    <row r="11" spans="1:10" ht="51">
      <c r="A11" s="8">
        <v>2</v>
      </c>
      <c r="B11" s="9" t="s">
        <v>30</v>
      </c>
      <c r="C11" s="8">
        <v>17</v>
      </c>
      <c r="D11" s="10">
        <v>3</v>
      </c>
      <c r="E11" s="25">
        <v>17</v>
      </c>
      <c r="F11" s="158">
        <v>0</v>
      </c>
      <c r="G11" s="25">
        <v>0</v>
      </c>
      <c r="H11" s="25">
        <v>0</v>
      </c>
      <c r="I11" s="25">
        <v>0</v>
      </c>
      <c r="J11" s="25">
        <v>0</v>
      </c>
    </row>
    <row r="12" spans="1:10" ht="51">
      <c r="A12" s="8">
        <v>3</v>
      </c>
      <c r="B12" s="9" t="s">
        <v>31</v>
      </c>
      <c r="C12" s="8">
        <v>31</v>
      </c>
      <c r="D12" s="10">
        <v>4</v>
      </c>
      <c r="E12" s="25">
        <v>31</v>
      </c>
      <c r="F12" s="25">
        <v>1</v>
      </c>
      <c r="G12" s="25">
        <v>0</v>
      </c>
      <c r="H12" s="25">
        <v>1</v>
      </c>
      <c r="I12" s="25">
        <v>0</v>
      </c>
      <c r="J12" s="25">
        <v>0</v>
      </c>
    </row>
    <row r="13" spans="1:10" ht="51">
      <c r="A13" s="8">
        <v>4</v>
      </c>
      <c r="B13" s="9" t="s">
        <v>32</v>
      </c>
      <c r="C13" s="8">
        <v>76</v>
      </c>
      <c r="D13" s="10">
        <v>5</v>
      </c>
      <c r="E13" s="25">
        <v>76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</row>
    <row r="14" spans="1:10" ht="51">
      <c r="A14" s="8">
        <v>5</v>
      </c>
      <c r="B14" s="9" t="s">
        <v>33</v>
      </c>
      <c r="C14" s="8">
        <v>17</v>
      </c>
      <c r="D14" s="10">
        <v>3</v>
      </c>
      <c r="E14" s="25">
        <v>17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</row>
    <row r="15" spans="1:10" ht="51">
      <c r="A15" s="8">
        <v>6</v>
      </c>
      <c r="B15" s="9" t="s">
        <v>34</v>
      </c>
      <c r="C15" s="8">
        <v>27</v>
      </c>
      <c r="D15" s="10">
        <v>3</v>
      </c>
      <c r="E15" s="25">
        <v>35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</row>
    <row r="16" spans="1:10" ht="51">
      <c r="A16" s="8">
        <v>7</v>
      </c>
      <c r="B16" s="9" t="s">
        <v>35</v>
      </c>
      <c r="C16" s="8">
        <v>25</v>
      </c>
      <c r="D16" s="10">
        <v>3</v>
      </c>
      <c r="E16" s="25">
        <v>25</v>
      </c>
      <c r="F16" s="25">
        <v>2</v>
      </c>
      <c r="G16" s="25">
        <v>0</v>
      </c>
      <c r="H16" s="25">
        <v>2</v>
      </c>
      <c r="I16" s="25">
        <v>1</v>
      </c>
      <c r="J16" s="25">
        <v>0</v>
      </c>
    </row>
    <row r="17" spans="1:10" ht="51">
      <c r="A17" s="8">
        <v>8</v>
      </c>
      <c r="B17" s="9" t="s">
        <v>36</v>
      </c>
      <c r="C17" s="8">
        <v>42</v>
      </c>
      <c r="D17" s="10">
        <v>5</v>
      </c>
      <c r="E17" s="25">
        <v>64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</row>
    <row r="18" spans="1:10" ht="51">
      <c r="A18" s="8">
        <v>9</v>
      </c>
      <c r="B18" s="9" t="s">
        <v>37</v>
      </c>
      <c r="C18" s="8">
        <v>32</v>
      </c>
      <c r="D18" s="10">
        <v>3</v>
      </c>
      <c r="E18" s="25">
        <v>38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</row>
    <row r="19" spans="1:10" ht="26.25" customHeight="1">
      <c r="A19" s="8">
        <v>10</v>
      </c>
      <c r="B19" s="9" t="s">
        <v>38</v>
      </c>
      <c r="C19" s="8">
        <v>56</v>
      </c>
      <c r="D19" s="10">
        <v>6</v>
      </c>
      <c r="E19" s="25">
        <v>65</v>
      </c>
      <c r="F19" s="25">
        <v>2</v>
      </c>
      <c r="G19" s="25">
        <v>0</v>
      </c>
      <c r="H19" s="25">
        <v>2</v>
      </c>
      <c r="I19" s="25">
        <v>0</v>
      </c>
      <c r="J19" s="25">
        <v>0</v>
      </c>
    </row>
    <row r="20" spans="1:10" ht="51">
      <c r="A20" s="8">
        <v>11</v>
      </c>
      <c r="B20" s="9" t="s">
        <v>39</v>
      </c>
      <c r="C20" s="74">
        <v>42</v>
      </c>
      <c r="D20" s="75">
        <v>4</v>
      </c>
      <c r="E20" s="77">
        <v>50</v>
      </c>
      <c r="F20" s="77">
        <v>0</v>
      </c>
      <c r="G20" s="77">
        <v>0</v>
      </c>
      <c r="H20" s="77">
        <v>0</v>
      </c>
      <c r="I20" s="75">
        <v>0</v>
      </c>
      <c r="J20" s="75">
        <v>0</v>
      </c>
    </row>
    <row r="21" spans="1:10" ht="51">
      <c r="A21" s="8">
        <v>12</v>
      </c>
      <c r="B21" s="9" t="s">
        <v>40</v>
      </c>
      <c r="C21" s="8">
        <v>34</v>
      </c>
      <c r="D21" s="10">
        <v>4</v>
      </c>
      <c r="E21" s="25">
        <v>36</v>
      </c>
      <c r="F21" s="25">
        <v>2</v>
      </c>
      <c r="G21" s="25">
        <v>0</v>
      </c>
      <c r="H21" s="25">
        <v>2</v>
      </c>
      <c r="I21" s="25">
        <v>0</v>
      </c>
      <c r="J21" s="25">
        <v>0</v>
      </c>
    </row>
    <row r="22" spans="1:10" ht="51">
      <c r="A22" s="8">
        <v>13</v>
      </c>
      <c r="B22" s="9" t="s">
        <v>41</v>
      </c>
      <c r="C22" s="8">
        <v>10</v>
      </c>
      <c r="D22" s="10">
        <v>1</v>
      </c>
      <c r="E22" s="25">
        <v>10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</row>
    <row r="23" spans="1:10" ht="51">
      <c r="A23" s="8">
        <v>14</v>
      </c>
      <c r="B23" s="9" t="s">
        <v>42</v>
      </c>
      <c r="C23" s="8">
        <v>62</v>
      </c>
      <c r="D23" s="10">
        <v>5</v>
      </c>
      <c r="E23" s="10">
        <v>63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</row>
    <row r="24" spans="1:10" ht="51">
      <c r="A24" s="8">
        <v>15</v>
      </c>
      <c r="B24" s="9" t="s">
        <v>43</v>
      </c>
      <c r="C24" s="8">
        <v>50</v>
      </c>
      <c r="D24" s="10">
        <v>4</v>
      </c>
      <c r="E24" s="25">
        <v>50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</row>
    <row r="25" spans="1:10" ht="51">
      <c r="A25" s="8">
        <v>16</v>
      </c>
      <c r="B25" s="9" t="s">
        <v>44</v>
      </c>
      <c r="C25" s="8">
        <v>29</v>
      </c>
      <c r="D25" s="10">
        <v>3</v>
      </c>
      <c r="E25" s="10">
        <v>33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</row>
    <row r="26" spans="1:10" ht="38.25">
      <c r="A26" s="8">
        <v>17</v>
      </c>
      <c r="B26" s="9" t="s">
        <v>45</v>
      </c>
      <c r="C26" s="8">
        <v>82</v>
      </c>
      <c r="D26" s="10">
        <v>6</v>
      </c>
      <c r="E26" s="79">
        <v>133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</row>
    <row r="27" spans="1:10" ht="51">
      <c r="A27" s="8">
        <v>18</v>
      </c>
      <c r="B27" s="9" t="s">
        <v>46</v>
      </c>
      <c r="C27" s="74">
        <v>52</v>
      </c>
      <c r="D27" s="75">
        <v>5</v>
      </c>
      <c r="E27" s="77">
        <v>63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</row>
    <row r="28" spans="1:10" ht="51">
      <c r="A28" s="8">
        <v>19</v>
      </c>
      <c r="B28" s="9" t="s">
        <v>47</v>
      </c>
      <c r="C28" s="8">
        <v>18</v>
      </c>
      <c r="D28" s="10">
        <v>3</v>
      </c>
      <c r="E28" s="25">
        <v>16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</row>
    <row r="29" spans="1:10" ht="51">
      <c r="A29" s="8">
        <v>20</v>
      </c>
      <c r="B29" s="9" t="s">
        <v>48</v>
      </c>
      <c r="C29" s="8">
        <v>84</v>
      </c>
      <c r="D29" s="10">
        <v>6</v>
      </c>
      <c r="E29" s="25">
        <v>91</v>
      </c>
      <c r="F29" s="25">
        <v>1</v>
      </c>
      <c r="G29" s="25">
        <v>0</v>
      </c>
      <c r="H29" s="25">
        <v>1</v>
      </c>
      <c r="I29" s="25">
        <v>0</v>
      </c>
      <c r="J29" s="25">
        <v>0</v>
      </c>
    </row>
    <row r="30" spans="1:10" ht="51">
      <c r="A30" s="8">
        <v>21</v>
      </c>
      <c r="B30" s="9" t="s">
        <v>49</v>
      </c>
      <c r="C30" s="8">
        <v>57</v>
      </c>
      <c r="D30" s="10">
        <v>5</v>
      </c>
      <c r="E30" s="25">
        <v>57</v>
      </c>
      <c r="F30" s="25">
        <v>45</v>
      </c>
      <c r="G30" s="25">
        <v>0</v>
      </c>
      <c r="H30" s="25">
        <v>45</v>
      </c>
      <c r="I30" s="25">
        <v>0</v>
      </c>
      <c r="J30" s="25">
        <v>0</v>
      </c>
    </row>
    <row r="31" spans="1:10" ht="51">
      <c r="A31" s="8">
        <v>22</v>
      </c>
      <c r="B31" s="9" t="s">
        <v>50</v>
      </c>
      <c r="C31" s="8">
        <v>16</v>
      </c>
      <c r="D31" s="10">
        <v>2</v>
      </c>
      <c r="E31" s="25">
        <v>19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</row>
    <row r="32" spans="1:10" ht="51">
      <c r="A32" s="8">
        <v>23</v>
      </c>
      <c r="B32" s="9" t="s">
        <v>51</v>
      </c>
      <c r="C32" s="8">
        <v>65</v>
      </c>
      <c r="D32" s="10">
        <v>4</v>
      </c>
      <c r="E32" s="25">
        <v>78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</row>
    <row r="33" spans="1:10" ht="51">
      <c r="A33" s="8">
        <v>24</v>
      </c>
      <c r="B33" s="9" t="s">
        <v>52</v>
      </c>
      <c r="C33" s="8">
        <v>0</v>
      </c>
      <c r="D33" s="10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</row>
    <row r="34" spans="1:10" ht="45" customHeight="1">
      <c r="A34" s="8">
        <v>25</v>
      </c>
      <c r="B34" s="9" t="s">
        <v>53</v>
      </c>
      <c r="C34" s="8">
        <v>58</v>
      </c>
      <c r="D34" s="10">
        <v>4</v>
      </c>
      <c r="E34" s="25">
        <v>65</v>
      </c>
      <c r="F34" s="158">
        <v>2</v>
      </c>
      <c r="G34" s="158">
        <v>0</v>
      </c>
      <c r="H34" s="158">
        <v>2</v>
      </c>
      <c r="I34" s="25">
        <v>0</v>
      </c>
      <c r="J34" s="10">
        <v>0</v>
      </c>
    </row>
    <row r="35" spans="1:10" ht="12.75">
      <c r="A35" s="160" t="s">
        <v>54</v>
      </c>
      <c r="B35" s="160"/>
      <c r="C35" s="26">
        <f aca="true" t="shared" si="0" ref="C35:J35">SUM(C10:C34)</f>
        <v>1163</v>
      </c>
      <c r="D35" s="130">
        <f t="shared" si="0"/>
        <v>105</v>
      </c>
      <c r="E35" s="131">
        <f t="shared" si="0"/>
        <v>1328</v>
      </c>
      <c r="F35" s="131">
        <f t="shared" si="0"/>
        <v>64</v>
      </c>
      <c r="G35" s="131">
        <f t="shared" si="0"/>
        <v>0</v>
      </c>
      <c r="H35" s="131">
        <f t="shared" si="0"/>
        <v>64</v>
      </c>
      <c r="I35" s="131">
        <f t="shared" si="0"/>
        <v>1</v>
      </c>
      <c r="J35" s="131">
        <f t="shared" si="0"/>
        <v>0</v>
      </c>
    </row>
    <row r="37" spans="1:17" ht="30" customHeight="1">
      <c r="A37" s="172" t="s">
        <v>55</v>
      </c>
      <c r="B37" s="191"/>
      <c r="C37" s="191"/>
      <c r="D37" s="191"/>
      <c r="E37" s="191"/>
      <c r="F37" s="191"/>
      <c r="G37" s="191"/>
      <c r="H37" s="191"/>
      <c r="I37" s="191"/>
      <c r="J37" s="191"/>
      <c r="K37" s="27"/>
      <c r="L37" s="27"/>
      <c r="M37" s="27"/>
      <c r="N37" s="27"/>
      <c r="O37" s="27"/>
      <c r="P37" s="27"/>
      <c r="Q37" s="27"/>
    </row>
    <row r="38" spans="1:10" ht="12.75">
      <c r="A38" s="53"/>
      <c r="B38" s="53"/>
      <c r="C38" s="53"/>
      <c r="D38" s="53"/>
      <c r="E38" s="53"/>
      <c r="F38" s="53"/>
      <c r="G38" s="53"/>
      <c r="H38" s="53"/>
      <c r="I38" s="53"/>
      <c r="J38" s="53"/>
    </row>
    <row r="39" spans="1:12" ht="12.75">
      <c r="A39" s="189" t="s">
        <v>125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53"/>
    </row>
    <row r="40" spans="1:12" ht="12.75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53"/>
    </row>
    <row r="41" spans="1:12" ht="12.75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53"/>
    </row>
    <row r="42" spans="1:10" ht="12.75">
      <c r="A42" s="53"/>
      <c r="B42" s="53"/>
      <c r="C42" s="53"/>
      <c r="D42" s="53"/>
      <c r="E42" s="53"/>
      <c r="F42" s="53"/>
      <c r="G42" s="53"/>
      <c r="H42" s="53"/>
      <c r="I42" s="53"/>
      <c r="J42" s="53"/>
    </row>
    <row r="43" spans="1:10" ht="12.75">
      <c r="A43" s="53"/>
      <c r="B43" s="53"/>
      <c r="C43" s="53"/>
      <c r="D43" s="53"/>
      <c r="E43" s="53"/>
      <c r="F43" s="53"/>
      <c r="G43" s="53"/>
      <c r="H43" s="53"/>
      <c r="I43" s="53"/>
      <c r="J43" s="53"/>
    </row>
    <row r="44" spans="1:10" ht="12.75">
      <c r="A44" s="53"/>
      <c r="B44" s="53"/>
      <c r="C44" s="53"/>
      <c r="D44" s="53"/>
      <c r="E44" s="53"/>
      <c r="F44" s="53"/>
      <c r="G44" s="53"/>
      <c r="H44" s="53"/>
      <c r="I44" s="53"/>
      <c r="J44" s="53"/>
    </row>
  </sheetData>
  <sheetProtection selectLockedCells="1" selectUnlockedCells="1"/>
  <mergeCells count="15">
    <mergeCell ref="F7:F8"/>
    <mergeCell ref="G7:H7"/>
    <mergeCell ref="C6:C8"/>
    <mergeCell ref="B6:B8"/>
    <mergeCell ref="I6:I8"/>
    <mergeCell ref="J6:J8"/>
    <mergeCell ref="F6:H6"/>
    <mergeCell ref="A39:K41"/>
    <mergeCell ref="A37:J37"/>
    <mergeCell ref="A2:J2"/>
    <mergeCell ref="A4:J4"/>
    <mergeCell ref="A5:J5"/>
    <mergeCell ref="A35:B35"/>
    <mergeCell ref="E6:E8"/>
    <mergeCell ref="D6:D8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2"/>
  <sheetViews>
    <sheetView zoomScalePageLayoutView="0" workbookViewId="0" topLeftCell="A1">
      <selection activeCell="V12" sqref="V12"/>
    </sheetView>
  </sheetViews>
  <sheetFormatPr defaultColWidth="9.00390625" defaultRowHeight="12.75"/>
  <cols>
    <col min="1" max="1" width="4.00390625" style="0" customWidth="1"/>
    <col min="2" max="2" width="14.25390625" style="0" customWidth="1"/>
    <col min="3" max="3" width="5.00390625" style="0" customWidth="1"/>
    <col min="4" max="4" width="5.375" style="0" customWidth="1"/>
    <col min="5" max="5" width="5.00390625" style="0" customWidth="1"/>
    <col min="6" max="6" width="6.75390625" style="0" customWidth="1"/>
    <col min="7" max="7" width="6.25390625" style="0" customWidth="1"/>
    <col min="8" max="8" width="5.875" style="0" customWidth="1"/>
    <col min="9" max="9" width="5.25390625" style="0" customWidth="1"/>
    <col min="10" max="10" width="5.625" style="0" customWidth="1"/>
    <col min="11" max="11" width="5.00390625" style="0" customWidth="1"/>
    <col min="12" max="12" width="4.375" style="0" customWidth="1"/>
    <col min="13" max="13" width="4.625" style="0" customWidth="1"/>
    <col min="14" max="14" width="6.25390625" style="0" customWidth="1"/>
    <col min="15" max="15" width="4.25390625" style="0" customWidth="1"/>
    <col min="16" max="16" width="4.875" style="0" customWidth="1"/>
    <col min="17" max="17" width="6.875" style="0" customWidth="1"/>
    <col min="18" max="18" width="6.75390625" style="0" customWidth="1"/>
    <col min="19" max="19" width="5.25390625" style="0" customWidth="1"/>
    <col min="20" max="20" width="5.00390625" style="0" customWidth="1"/>
    <col min="21" max="21" width="5.25390625" style="0" customWidth="1"/>
    <col min="22" max="22" width="7.75390625" style="0" customWidth="1"/>
    <col min="23" max="23" width="5.625" style="0" customWidth="1"/>
    <col min="24" max="25" width="5.25390625" style="0" customWidth="1"/>
    <col min="26" max="26" width="7.125" style="0" customWidth="1"/>
    <col min="27" max="27" width="8.00390625" style="0" customWidth="1"/>
    <col min="28" max="28" width="6.25390625" style="0" customWidth="1"/>
    <col min="29" max="29" width="5.375" style="0" customWidth="1"/>
    <col min="30" max="30" width="5.75390625" style="0" customWidth="1"/>
    <col min="31" max="31" width="5.875" style="0" customWidth="1"/>
    <col min="32" max="32" width="5.625" style="0" customWidth="1"/>
    <col min="33" max="33" width="8.125" style="0" customWidth="1"/>
    <col min="34" max="34" width="7.25390625" style="0" customWidth="1"/>
    <col min="35" max="35" width="5.875" style="0" customWidth="1"/>
    <col min="36" max="36" width="6.25390625" style="0" customWidth="1"/>
  </cols>
  <sheetData>
    <row r="1" spans="8:26" ht="12.75">
      <c r="H1" s="15"/>
      <c r="I1" s="15"/>
      <c r="J1" s="15"/>
      <c r="Y1" s="15" t="s">
        <v>136</v>
      </c>
      <c r="Z1" s="15"/>
    </row>
    <row r="2" spans="1:27" ht="34.5" customHeight="1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</row>
    <row r="3" spans="1:13" ht="12.75">
      <c r="A3" s="1" t="s">
        <v>1</v>
      </c>
      <c r="B3" s="2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54"/>
    </row>
    <row r="4" spans="1:6" ht="12.75" customHeight="1">
      <c r="A4" s="169" t="s">
        <v>87</v>
      </c>
      <c r="B4" s="170"/>
      <c r="C4" s="170"/>
      <c r="D4" s="21"/>
      <c r="E4" s="21"/>
      <c r="F4" s="21"/>
    </row>
    <row r="5" spans="1:6" ht="18.75" customHeight="1">
      <c r="A5" s="28" t="s">
        <v>94</v>
      </c>
      <c r="B5" s="28"/>
      <c r="C5" s="28"/>
      <c r="D5" s="29"/>
      <c r="E5" s="29"/>
      <c r="F5" s="29"/>
    </row>
    <row r="6" spans="1:36" ht="35.25" customHeight="1">
      <c r="A6" s="209" t="s">
        <v>4</v>
      </c>
      <c r="B6" s="209" t="s">
        <v>95</v>
      </c>
      <c r="C6" s="212" t="s">
        <v>96</v>
      </c>
      <c r="D6" s="212"/>
      <c r="E6" s="212"/>
      <c r="F6" s="212"/>
      <c r="G6" s="212"/>
      <c r="H6" s="213" t="s">
        <v>126</v>
      </c>
      <c r="I6" s="214"/>
      <c r="J6" s="214"/>
      <c r="K6" s="214"/>
      <c r="L6" s="215"/>
      <c r="M6" s="216" t="s">
        <v>159</v>
      </c>
      <c r="N6" s="216"/>
      <c r="O6" s="216"/>
      <c r="P6" s="216"/>
      <c r="Q6" s="216"/>
      <c r="R6" s="217" t="s">
        <v>97</v>
      </c>
      <c r="S6" s="217"/>
      <c r="T6" s="217"/>
      <c r="U6" s="217"/>
      <c r="V6" s="217"/>
      <c r="W6" s="216" t="s">
        <v>98</v>
      </c>
      <c r="X6" s="216"/>
      <c r="Y6" s="216"/>
      <c r="Z6" s="216"/>
      <c r="AA6" s="216"/>
      <c r="AB6" s="213" t="s">
        <v>160</v>
      </c>
      <c r="AC6" s="214"/>
      <c r="AD6" s="214"/>
      <c r="AE6" s="214"/>
      <c r="AF6" s="214"/>
      <c r="AG6" s="214"/>
      <c r="AH6" s="215"/>
      <c r="AI6" s="216" t="s">
        <v>127</v>
      </c>
      <c r="AJ6" s="216"/>
    </row>
    <row r="7" spans="1:36" ht="26.25" customHeight="1">
      <c r="A7" s="210"/>
      <c r="B7" s="210"/>
      <c r="C7" s="218" t="s">
        <v>99</v>
      </c>
      <c r="D7" s="218" t="s">
        <v>100</v>
      </c>
      <c r="E7" s="218" t="s">
        <v>101</v>
      </c>
      <c r="F7" s="219" t="s">
        <v>64</v>
      </c>
      <c r="G7" s="219"/>
      <c r="H7" s="220" t="s">
        <v>99</v>
      </c>
      <c r="I7" s="220" t="s">
        <v>100</v>
      </c>
      <c r="J7" s="220" t="s">
        <v>101</v>
      </c>
      <c r="K7" s="222" t="s">
        <v>64</v>
      </c>
      <c r="L7" s="222"/>
      <c r="M7" s="221" t="s">
        <v>99</v>
      </c>
      <c r="N7" s="221" t="s">
        <v>100</v>
      </c>
      <c r="O7" s="221" t="s">
        <v>101</v>
      </c>
      <c r="P7" s="219" t="s">
        <v>64</v>
      </c>
      <c r="Q7" s="219"/>
      <c r="R7" s="220" t="s">
        <v>99</v>
      </c>
      <c r="S7" s="220" t="s">
        <v>100</v>
      </c>
      <c r="T7" s="220" t="s">
        <v>101</v>
      </c>
      <c r="U7" s="222" t="s">
        <v>64</v>
      </c>
      <c r="V7" s="222"/>
      <c r="W7" s="221" t="s">
        <v>99</v>
      </c>
      <c r="X7" s="221" t="s">
        <v>100</v>
      </c>
      <c r="Y7" s="221" t="s">
        <v>101</v>
      </c>
      <c r="Z7" s="219" t="s">
        <v>64</v>
      </c>
      <c r="AA7" s="219"/>
      <c r="AB7" s="220" t="s">
        <v>102</v>
      </c>
      <c r="AC7" s="220" t="s">
        <v>100</v>
      </c>
      <c r="AD7" s="220" t="s">
        <v>101</v>
      </c>
      <c r="AE7" s="213" t="s">
        <v>161</v>
      </c>
      <c r="AF7" s="214"/>
      <c r="AG7" s="214"/>
      <c r="AH7" s="215"/>
      <c r="AI7" s="221" t="s">
        <v>162</v>
      </c>
      <c r="AJ7" s="221" t="s">
        <v>163</v>
      </c>
    </row>
    <row r="8" spans="1:36" ht="26.25" customHeight="1">
      <c r="A8" s="210"/>
      <c r="B8" s="210"/>
      <c r="C8" s="218"/>
      <c r="D8" s="218"/>
      <c r="E8" s="218"/>
      <c r="F8" s="229" t="s">
        <v>164</v>
      </c>
      <c r="G8" s="231" t="s">
        <v>165</v>
      </c>
      <c r="H8" s="220"/>
      <c r="I8" s="220"/>
      <c r="J8" s="220"/>
      <c r="K8" s="233" t="s">
        <v>166</v>
      </c>
      <c r="L8" s="220" t="s">
        <v>165</v>
      </c>
      <c r="M8" s="221"/>
      <c r="N8" s="221"/>
      <c r="O8" s="221"/>
      <c r="P8" s="227" t="s">
        <v>167</v>
      </c>
      <c r="Q8" s="221" t="s">
        <v>165</v>
      </c>
      <c r="R8" s="220"/>
      <c r="S8" s="220"/>
      <c r="T8" s="220"/>
      <c r="U8" s="223" t="s">
        <v>168</v>
      </c>
      <c r="V8" s="225" t="s">
        <v>165</v>
      </c>
      <c r="W8" s="221"/>
      <c r="X8" s="221"/>
      <c r="Y8" s="221"/>
      <c r="Z8" s="227" t="s">
        <v>169</v>
      </c>
      <c r="AA8" s="221" t="s">
        <v>165</v>
      </c>
      <c r="AB8" s="220"/>
      <c r="AC8" s="220"/>
      <c r="AD8" s="220"/>
      <c r="AE8" s="233" t="s">
        <v>169</v>
      </c>
      <c r="AF8" s="220" t="s">
        <v>170</v>
      </c>
      <c r="AG8" s="220" t="s">
        <v>171</v>
      </c>
      <c r="AH8" s="225" t="s">
        <v>165</v>
      </c>
      <c r="AI8" s="221"/>
      <c r="AJ8" s="221"/>
    </row>
    <row r="9" spans="1:36" ht="153.75" customHeight="1">
      <c r="A9" s="211"/>
      <c r="B9" s="211"/>
      <c r="C9" s="218"/>
      <c r="D9" s="218"/>
      <c r="E9" s="218"/>
      <c r="F9" s="230"/>
      <c r="G9" s="232"/>
      <c r="H9" s="220"/>
      <c r="I9" s="220"/>
      <c r="J9" s="220"/>
      <c r="K9" s="233"/>
      <c r="L9" s="220"/>
      <c r="M9" s="221"/>
      <c r="N9" s="221"/>
      <c r="O9" s="221"/>
      <c r="P9" s="227"/>
      <c r="Q9" s="221"/>
      <c r="R9" s="220"/>
      <c r="S9" s="220"/>
      <c r="T9" s="220"/>
      <c r="U9" s="224"/>
      <c r="V9" s="226"/>
      <c r="W9" s="221"/>
      <c r="X9" s="221"/>
      <c r="Y9" s="221"/>
      <c r="Z9" s="227"/>
      <c r="AA9" s="221"/>
      <c r="AB9" s="220"/>
      <c r="AC9" s="220"/>
      <c r="AD9" s="225"/>
      <c r="AE9" s="223"/>
      <c r="AF9" s="225"/>
      <c r="AG9" s="225"/>
      <c r="AH9" s="235"/>
      <c r="AI9" s="228"/>
      <c r="AJ9" s="228"/>
    </row>
    <row r="10" spans="1:36" ht="38.25">
      <c r="A10" s="8">
        <v>1</v>
      </c>
      <c r="B10" s="9" t="s">
        <v>29</v>
      </c>
      <c r="C10" s="125">
        <v>1</v>
      </c>
      <c r="D10" s="125">
        <v>1</v>
      </c>
      <c r="E10" s="125">
        <v>1</v>
      </c>
      <c r="F10" s="125">
        <v>0</v>
      </c>
      <c r="G10" s="125">
        <v>1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1</v>
      </c>
      <c r="S10" s="125">
        <v>1</v>
      </c>
      <c r="T10" s="125">
        <v>1</v>
      </c>
      <c r="U10" s="125">
        <v>1</v>
      </c>
      <c r="V10" s="125">
        <v>0</v>
      </c>
      <c r="W10" s="125">
        <v>1</v>
      </c>
      <c r="X10" s="125">
        <v>1</v>
      </c>
      <c r="Y10" s="125">
        <v>1</v>
      </c>
      <c r="Z10" s="125">
        <v>1</v>
      </c>
      <c r="AA10" s="136">
        <v>0</v>
      </c>
      <c r="AB10" s="134">
        <v>6</v>
      </c>
      <c r="AC10" s="134">
        <v>6</v>
      </c>
      <c r="AD10" s="135">
        <v>6</v>
      </c>
      <c r="AE10" s="128">
        <v>5</v>
      </c>
      <c r="AF10" s="128">
        <v>0</v>
      </c>
      <c r="AG10" s="128">
        <v>1</v>
      </c>
      <c r="AH10" s="128">
        <v>2</v>
      </c>
      <c r="AI10" s="128">
        <v>9</v>
      </c>
      <c r="AJ10" s="128">
        <v>7</v>
      </c>
    </row>
    <row r="11" spans="1:36" ht="63.75">
      <c r="A11" s="8">
        <v>2</v>
      </c>
      <c r="B11" s="9" t="s">
        <v>30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0.3</v>
      </c>
      <c r="S11" s="125">
        <v>0.3</v>
      </c>
      <c r="T11" s="125">
        <v>1</v>
      </c>
      <c r="U11" s="125">
        <v>1</v>
      </c>
      <c r="V11" s="125">
        <v>0</v>
      </c>
      <c r="W11" s="125">
        <v>0</v>
      </c>
      <c r="X11" s="125">
        <v>0</v>
      </c>
      <c r="Y11" s="125">
        <v>0</v>
      </c>
      <c r="Z11" s="125">
        <v>0</v>
      </c>
      <c r="AA11" s="136">
        <v>0</v>
      </c>
      <c r="AB11" s="134">
        <v>1</v>
      </c>
      <c r="AC11" s="134">
        <v>1</v>
      </c>
      <c r="AD11" s="135">
        <v>1</v>
      </c>
      <c r="AE11" s="128">
        <v>1</v>
      </c>
      <c r="AF11" s="128">
        <v>0</v>
      </c>
      <c r="AG11" s="128">
        <v>0</v>
      </c>
      <c r="AH11" s="128">
        <v>1</v>
      </c>
      <c r="AI11" s="128">
        <v>0</v>
      </c>
      <c r="AJ11" s="128">
        <v>0</v>
      </c>
    </row>
    <row r="12" spans="1:36" ht="54.75" customHeight="1">
      <c r="A12" s="8">
        <v>3</v>
      </c>
      <c r="B12" s="70" t="s">
        <v>31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125">
        <v>0</v>
      </c>
      <c r="R12" s="125">
        <v>1</v>
      </c>
      <c r="S12" s="125">
        <v>1</v>
      </c>
      <c r="T12" s="125">
        <v>1</v>
      </c>
      <c r="U12" s="125">
        <v>1</v>
      </c>
      <c r="V12" s="125">
        <v>0</v>
      </c>
      <c r="W12" s="125">
        <v>0</v>
      </c>
      <c r="X12" s="125">
        <v>0</v>
      </c>
      <c r="Y12" s="125">
        <v>0</v>
      </c>
      <c r="Z12" s="125">
        <v>0</v>
      </c>
      <c r="AA12" s="125">
        <v>0</v>
      </c>
      <c r="AB12" s="137">
        <v>1</v>
      </c>
      <c r="AC12" s="137">
        <v>1</v>
      </c>
      <c r="AD12" s="128">
        <v>1</v>
      </c>
      <c r="AE12" s="128">
        <v>1</v>
      </c>
      <c r="AF12" s="128">
        <v>0</v>
      </c>
      <c r="AG12" s="128">
        <v>0</v>
      </c>
      <c r="AH12" s="128">
        <v>0</v>
      </c>
      <c r="AI12" s="128">
        <v>4</v>
      </c>
      <c r="AJ12" s="128">
        <v>1</v>
      </c>
    </row>
    <row r="13" spans="1:36" ht="49.5" customHeight="1">
      <c r="A13" s="8">
        <v>4</v>
      </c>
      <c r="B13" s="9" t="s">
        <v>32</v>
      </c>
      <c r="C13" s="125">
        <v>1</v>
      </c>
      <c r="D13" s="125">
        <v>1</v>
      </c>
      <c r="E13" s="125">
        <v>1</v>
      </c>
      <c r="F13" s="125">
        <v>1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0.44</v>
      </c>
      <c r="S13" s="125">
        <v>0.44</v>
      </c>
      <c r="T13" s="125">
        <v>1</v>
      </c>
      <c r="U13" s="125">
        <v>1</v>
      </c>
      <c r="V13" s="125">
        <v>0</v>
      </c>
      <c r="W13" s="125">
        <v>1</v>
      </c>
      <c r="X13" s="125">
        <v>1</v>
      </c>
      <c r="Y13" s="125">
        <v>1</v>
      </c>
      <c r="Z13" s="125">
        <v>1</v>
      </c>
      <c r="AA13" s="125">
        <v>1</v>
      </c>
      <c r="AB13" s="126" t="s">
        <v>182</v>
      </c>
      <c r="AC13" s="127">
        <v>1.2</v>
      </c>
      <c r="AD13" s="128">
        <v>1</v>
      </c>
      <c r="AE13" s="128">
        <v>1</v>
      </c>
      <c r="AF13" s="128">
        <v>0</v>
      </c>
      <c r="AG13" s="128">
        <v>0</v>
      </c>
      <c r="AH13" s="128">
        <v>0</v>
      </c>
      <c r="AI13" s="128">
        <v>5</v>
      </c>
      <c r="AJ13" s="128">
        <v>2</v>
      </c>
    </row>
    <row r="14" spans="1:36" ht="52.5" customHeight="1">
      <c r="A14" s="8">
        <v>5</v>
      </c>
      <c r="B14" s="9" t="s">
        <v>33</v>
      </c>
      <c r="C14" s="125">
        <v>0.5</v>
      </c>
      <c r="D14" s="125">
        <v>0.5</v>
      </c>
      <c r="E14" s="125">
        <v>1</v>
      </c>
      <c r="F14" s="125">
        <v>1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/>
      <c r="Q14" s="125">
        <v>0</v>
      </c>
      <c r="R14" s="125">
        <v>0.3</v>
      </c>
      <c r="S14" s="125">
        <v>0.3</v>
      </c>
      <c r="T14" s="125">
        <v>1</v>
      </c>
      <c r="U14" s="125">
        <v>1</v>
      </c>
      <c r="V14" s="125">
        <v>0</v>
      </c>
      <c r="W14" s="125">
        <v>0</v>
      </c>
      <c r="X14" s="125">
        <v>0</v>
      </c>
      <c r="Y14" s="125">
        <v>0</v>
      </c>
      <c r="Z14" s="125">
        <v>0</v>
      </c>
      <c r="AA14" s="125">
        <v>0</v>
      </c>
      <c r="AB14" s="133">
        <v>1.2</v>
      </c>
      <c r="AC14" s="133">
        <v>1.2</v>
      </c>
      <c r="AD14" s="128">
        <v>1</v>
      </c>
      <c r="AE14" s="128">
        <v>1</v>
      </c>
      <c r="AF14" s="128">
        <v>0</v>
      </c>
      <c r="AG14" s="128">
        <v>0</v>
      </c>
      <c r="AH14" s="128">
        <v>1</v>
      </c>
      <c r="AI14" s="128">
        <v>1</v>
      </c>
      <c r="AJ14" s="128">
        <v>0</v>
      </c>
    </row>
    <row r="15" spans="1:36" ht="51.75" customHeight="1">
      <c r="A15" s="8">
        <v>6</v>
      </c>
      <c r="B15" s="9" t="s">
        <v>34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1</v>
      </c>
      <c r="S15" s="125">
        <v>1</v>
      </c>
      <c r="T15" s="125">
        <v>1</v>
      </c>
      <c r="U15" s="125">
        <v>0</v>
      </c>
      <c r="V15" s="125">
        <v>1</v>
      </c>
      <c r="W15" s="125">
        <v>0</v>
      </c>
      <c r="X15" s="125">
        <v>0</v>
      </c>
      <c r="Y15" s="125">
        <v>0</v>
      </c>
      <c r="Z15" s="125">
        <v>0</v>
      </c>
      <c r="AA15" s="136">
        <v>0</v>
      </c>
      <c r="AB15" s="134">
        <v>1.2</v>
      </c>
      <c r="AC15" s="134">
        <v>1.2</v>
      </c>
      <c r="AD15" s="135">
        <v>1</v>
      </c>
      <c r="AE15" s="128">
        <v>1</v>
      </c>
      <c r="AF15" s="128">
        <v>1</v>
      </c>
      <c r="AG15" s="128">
        <v>0</v>
      </c>
      <c r="AH15" s="128">
        <v>1</v>
      </c>
      <c r="AI15" s="128">
        <v>1</v>
      </c>
      <c r="AJ15" s="128">
        <v>1</v>
      </c>
    </row>
    <row r="16" spans="1:36" ht="56.25" customHeight="1">
      <c r="A16" s="8">
        <v>7</v>
      </c>
      <c r="B16" s="9" t="s">
        <v>35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1</v>
      </c>
      <c r="S16" s="125">
        <v>1</v>
      </c>
      <c r="T16" s="125">
        <v>1</v>
      </c>
      <c r="U16" s="125">
        <v>1</v>
      </c>
      <c r="V16" s="125">
        <v>1</v>
      </c>
      <c r="W16" s="125">
        <v>0</v>
      </c>
      <c r="X16" s="125">
        <v>0</v>
      </c>
      <c r="Y16" s="125">
        <v>0</v>
      </c>
      <c r="Z16" s="125">
        <v>0</v>
      </c>
      <c r="AA16" s="136">
        <v>0</v>
      </c>
      <c r="AB16" s="138">
        <v>2</v>
      </c>
      <c r="AC16" s="138">
        <v>2</v>
      </c>
      <c r="AD16" s="135">
        <v>2</v>
      </c>
      <c r="AE16" s="128">
        <v>1</v>
      </c>
      <c r="AF16" s="128">
        <v>0</v>
      </c>
      <c r="AG16" s="128">
        <v>0</v>
      </c>
      <c r="AH16" s="128">
        <v>2</v>
      </c>
      <c r="AI16" s="128">
        <v>3</v>
      </c>
      <c r="AJ16" s="128">
        <v>2</v>
      </c>
    </row>
    <row r="17" spans="1:36" ht="54" customHeight="1">
      <c r="A17" s="8">
        <v>8</v>
      </c>
      <c r="B17" s="9" t="s">
        <v>36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W17" s="125">
        <v>1</v>
      </c>
      <c r="X17" s="125">
        <v>1</v>
      </c>
      <c r="Y17" s="125">
        <v>1</v>
      </c>
      <c r="Z17" s="125">
        <v>1</v>
      </c>
      <c r="AA17" s="136">
        <v>1</v>
      </c>
      <c r="AB17" s="134">
        <v>1.83</v>
      </c>
      <c r="AC17" s="134">
        <v>1.83</v>
      </c>
      <c r="AD17" s="135">
        <v>1</v>
      </c>
      <c r="AE17" s="128">
        <v>5</v>
      </c>
      <c r="AF17" s="128">
        <v>0</v>
      </c>
      <c r="AG17" s="128">
        <v>0</v>
      </c>
      <c r="AH17" s="128">
        <v>1</v>
      </c>
      <c r="AI17" s="128">
        <v>4</v>
      </c>
      <c r="AJ17" s="128">
        <v>4</v>
      </c>
    </row>
    <row r="18" spans="1:36" ht="50.25" customHeight="1">
      <c r="A18" s="8">
        <v>9</v>
      </c>
      <c r="B18" s="9" t="s">
        <v>37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1</v>
      </c>
      <c r="S18" s="125">
        <v>1</v>
      </c>
      <c r="T18" s="125">
        <v>1</v>
      </c>
      <c r="U18" s="125">
        <v>1</v>
      </c>
      <c r="V18" s="125">
        <v>1</v>
      </c>
      <c r="W18" s="125">
        <v>0</v>
      </c>
      <c r="X18" s="125">
        <v>0</v>
      </c>
      <c r="Y18" s="125">
        <v>0</v>
      </c>
      <c r="Z18" s="125">
        <v>0</v>
      </c>
      <c r="AA18" s="136">
        <v>0</v>
      </c>
      <c r="AB18" s="134">
        <v>1</v>
      </c>
      <c r="AC18" s="134">
        <v>1</v>
      </c>
      <c r="AD18" s="135">
        <v>2</v>
      </c>
      <c r="AE18" s="128">
        <v>2</v>
      </c>
      <c r="AF18" s="128">
        <v>1</v>
      </c>
      <c r="AG18" s="128">
        <v>0</v>
      </c>
      <c r="AH18" s="128">
        <v>2</v>
      </c>
      <c r="AI18" s="128">
        <v>4</v>
      </c>
      <c r="AJ18" s="128">
        <v>4</v>
      </c>
    </row>
    <row r="19" spans="1:36" ht="41.25" customHeight="1">
      <c r="A19" s="8">
        <v>10</v>
      </c>
      <c r="B19" s="9" t="s">
        <v>38</v>
      </c>
      <c r="C19" s="125">
        <v>0.5</v>
      </c>
      <c r="D19" s="125">
        <v>0.5</v>
      </c>
      <c r="E19" s="125">
        <v>1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0.4</v>
      </c>
      <c r="S19" s="125">
        <v>0.4</v>
      </c>
      <c r="T19" s="125">
        <v>1</v>
      </c>
      <c r="U19" s="125">
        <v>1</v>
      </c>
      <c r="V19" s="125">
        <v>0</v>
      </c>
      <c r="W19" s="125">
        <v>0</v>
      </c>
      <c r="X19" s="125">
        <v>0</v>
      </c>
      <c r="Y19" s="125">
        <v>0</v>
      </c>
      <c r="Z19" s="125">
        <v>0</v>
      </c>
      <c r="AA19" s="136">
        <v>0</v>
      </c>
      <c r="AB19" s="134">
        <v>1.4</v>
      </c>
      <c r="AC19" s="134">
        <v>1.4</v>
      </c>
      <c r="AD19" s="135">
        <v>2</v>
      </c>
      <c r="AE19" s="128">
        <v>1</v>
      </c>
      <c r="AF19" s="128">
        <v>0</v>
      </c>
      <c r="AG19" s="128">
        <v>1</v>
      </c>
      <c r="AH19" s="128">
        <v>0</v>
      </c>
      <c r="AI19" s="128">
        <v>4</v>
      </c>
      <c r="AJ19" s="128">
        <v>1</v>
      </c>
    </row>
    <row r="20" spans="1:36" ht="53.25" customHeight="1">
      <c r="A20" s="8">
        <v>11</v>
      </c>
      <c r="B20" s="9" t="s">
        <v>39</v>
      </c>
      <c r="C20" s="139">
        <v>0.5</v>
      </c>
      <c r="D20" s="139">
        <v>0.5</v>
      </c>
      <c r="E20" s="140">
        <v>1</v>
      </c>
      <c r="F20" s="139">
        <v>0</v>
      </c>
      <c r="G20" s="139">
        <v>0</v>
      </c>
      <c r="H20" s="140">
        <v>0</v>
      </c>
      <c r="I20" s="139">
        <v>0</v>
      </c>
      <c r="J20" s="139">
        <v>0</v>
      </c>
      <c r="K20" s="140">
        <v>0</v>
      </c>
      <c r="L20" s="139">
        <v>0</v>
      </c>
      <c r="M20" s="139">
        <v>0</v>
      </c>
      <c r="N20" s="140">
        <v>0</v>
      </c>
      <c r="O20" s="140">
        <v>0</v>
      </c>
      <c r="P20" s="140">
        <v>0</v>
      </c>
      <c r="Q20" s="140">
        <v>0</v>
      </c>
      <c r="R20" s="140">
        <v>1</v>
      </c>
      <c r="S20" s="140">
        <v>1</v>
      </c>
      <c r="T20" s="140">
        <v>1</v>
      </c>
      <c r="U20" s="139">
        <v>1</v>
      </c>
      <c r="V20" s="139">
        <v>0</v>
      </c>
      <c r="W20" s="140">
        <v>0</v>
      </c>
      <c r="X20" s="140">
        <v>0</v>
      </c>
      <c r="Y20" s="141">
        <v>0</v>
      </c>
      <c r="Z20" s="141">
        <v>0</v>
      </c>
      <c r="AA20" s="136">
        <v>0</v>
      </c>
      <c r="AB20" s="134">
        <v>2</v>
      </c>
      <c r="AC20" s="134">
        <v>2</v>
      </c>
      <c r="AD20" s="135">
        <v>2</v>
      </c>
      <c r="AE20" s="128">
        <v>2</v>
      </c>
      <c r="AF20" s="128">
        <v>0</v>
      </c>
      <c r="AG20" s="128">
        <v>0</v>
      </c>
      <c r="AH20" s="128">
        <v>0</v>
      </c>
      <c r="AI20" s="128">
        <v>4</v>
      </c>
      <c r="AJ20" s="128">
        <v>0</v>
      </c>
    </row>
    <row r="21" spans="1:36" ht="51.75" customHeight="1">
      <c r="A21" s="8">
        <v>12</v>
      </c>
      <c r="B21" s="9" t="s">
        <v>40</v>
      </c>
      <c r="C21" s="125">
        <v>0.5</v>
      </c>
      <c r="D21" s="125">
        <v>0.5</v>
      </c>
      <c r="E21" s="125">
        <v>1</v>
      </c>
      <c r="F21" s="125">
        <v>1</v>
      </c>
      <c r="G21" s="125">
        <v>1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1</v>
      </c>
      <c r="S21" s="125">
        <v>1</v>
      </c>
      <c r="T21" s="125">
        <v>1</v>
      </c>
      <c r="U21" s="125">
        <v>1</v>
      </c>
      <c r="V21" s="125">
        <v>0</v>
      </c>
      <c r="W21" s="125">
        <v>0</v>
      </c>
      <c r="X21" s="125">
        <v>0</v>
      </c>
      <c r="Y21" s="125">
        <v>0</v>
      </c>
      <c r="Z21" s="125">
        <v>0</v>
      </c>
      <c r="AA21" s="136">
        <v>0</v>
      </c>
      <c r="AB21" s="134">
        <v>1.3</v>
      </c>
      <c r="AC21" s="134">
        <v>1.3</v>
      </c>
      <c r="AD21" s="135">
        <v>2</v>
      </c>
      <c r="AE21" s="128">
        <v>2</v>
      </c>
      <c r="AF21" s="128">
        <v>0</v>
      </c>
      <c r="AG21" s="128">
        <v>0</v>
      </c>
      <c r="AH21" s="128">
        <v>0</v>
      </c>
      <c r="AI21" s="128">
        <v>2</v>
      </c>
      <c r="AJ21" s="128">
        <v>0</v>
      </c>
    </row>
    <row r="22" spans="1:36" ht="66" customHeight="1">
      <c r="A22" s="8">
        <v>13</v>
      </c>
      <c r="B22" s="9" t="s">
        <v>41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5">
        <v>0</v>
      </c>
      <c r="Y22" s="125">
        <v>0</v>
      </c>
      <c r="Z22" s="125">
        <v>0</v>
      </c>
      <c r="AA22" s="136">
        <v>0</v>
      </c>
      <c r="AB22" s="134">
        <v>0</v>
      </c>
      <c r="AC22" s="134">
        <v>0</v>
      </c>
      <c r="AD22" s="135">
        <v>0</v>
      </c>
      <c r="AE22" s="128">
        <v>0</v>
      </c>
      <c r="AF22" s="128">
        <v>0</v>
      </c>
      <c r="AG22" s="128">
        <v>0</v>
      </c>
      <c r="AH22" s="128">
        <v>0</v>
      </c>
      <c r="AI22" s="128">
        <v>2</v>
      </c>
      <c r="AJ22" s="128">
        <v>0</v>
      </c>
    </row>
    <row r="23" spans="1:36" ht="52.5" customHeight="1">
      <c r="A23" s="8">
        <v>14</v>
      </c>
      <c r="B23" s="9" t="s">
        <v>42</v>
      </c>
      <c r="C23" s="125">
        <v>0</v>
      </c>
      <c r="D23" s="142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0.5</v>
      </c>
      <c r="N23" s="125">
        <v>0.5</v>
      </c>
      <c r="O23" s="125">
        <v>1</v>
      </c>
      <c r="P23" s="125">
        <v>0</v>
      </c>
      <c r="Q23" s="125">
        <v>1</v>
      </c>
      <c r="R23" s="125">
        <v>0.5</v>
      </c>
      <c r="S23" s="125">
        <v>0.5</v>
      </c>
      <c r="T23" s="125">
        <v>1</v>
      </c>
      <c r="U23" s="125">
        <v>1</v>
      </c>
      <c r="V23" s="125">
        <v>0</v>
      </c>
      <c r="W23" s="125">
        <v>0</v>
      </c>
      <c r="X23" s="125">
        <v>0</v>
      </c>
      <c r="Y23" s="125">
        <v>0</v>
      </c>
      <c r="Z23" s="125">
        <v>0</v>
      </c>
      <c r="AA23" s="136">
        <v>0</v>
      </c>
      <c r="AB23" s="134">
        <v>1.86</v>
      </c>
      <c r="AC23" s="134">
        <v>1.86</v>
      </c>
      <c r="AD23" s="135">
        <v>2</v>
      </c>
      <c r="AE23" s="128">
        <v>2</v>
      </c>
      <c r="AF23" s="128">
        <v>0</v>
      </c>
      <c r="AG23" s="128">
        <v>0</v>
      </c>
      <c r="AH23" s="128">
        <v>0</v>
      </c>
      <c r="AI23" s="128">
        <v>3</v>
      </c>
      <c r="AJ23" s="128">
        <v>3</v>
      </c>
    </row>
    <row r="24" spans="1:36" ht="59.25" customHeight="1">
      <c r="A24" s="8">
        <v>15</v>
      </c>
      <c r="B24" s="9" t="s">
        <v>43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1</v>
      </c>
      <c r="S24" s="125">
        <v>1</v>
      </c>
      <c r="T24" s="125">
        <v>1</v>
      </c>
      <c r="U24" s="125">
        <v>1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36">
        <v>0</v>
      </c>
      <c r="AB24" s="134">
        <v>1</v>
      </c>
      <c r="AC24" s="134">
        <v>1</v>
      </c>
      <c r="AD24" s="135">
        <v>1</v>
      </c>
      <c r="AE24" s="128">
        <v>1</v>
      </c>
      <c r="AF24" s="128">
        <v>0</v>
      </c>
      <c r="AG24" s="128">
        <v>0</v>
      </c>
      <c r="AH24" s="128">
        <v>0</v>
      </c>
      <c r="AI24" s="128">
        <v>4</v>
      </c>
      <c r="AJ24" s="128">
        <v>2</v>
      </c>
    </row>
    <row r="25" spans="1:36" ht="59.25" customHeight="1">
      <c r="A25" s="8">
        <v>16</v>
      </c>
      <c r="B25" s="9" t="s">
        <v>44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1</v>
      </c>
      <c r="S25" s="125">
        <v>1</v>
      </c>
      <c r="T25" s="125">
        <v>1</v>
      </c>
      <c r="U25" s="125">
        <v>1</v>
      </c>
      <c r="V25" s="125">
        <v>0</v>
      </c>
      <c r="W25" s="125">
        <v>0</v>
      </c>
      <c r="X25" s="125">
        <v>0</v>
      </c>
      <c r="Y25" s="125">
        <v>0</v>
      </c>
      <c r="Z25" s="125">
        <v>0</v>
      </c>
      <c r="AA25" s="136">
        <v>0</v>
      </c>
      <c r="AB25" s="134">
        <v>1</v>
      </c>
      <c r="AC25" s="134">
        <v>1</v>
      </c>
      <c r="AD25" s="135">
        <v>1</v>
      </c>
      <c r="AE25" s="128">
        <v>1</v>
      </c>
      <c r="AF25" s="128">
        <v>0</v>
      </c>
      <c r="AG25" s="128">
        <v>0</v>
      </c>
      <c r="AH25" s="128">
        <v>0</v>
      </c>
      <c r="AI25" s="128">
        <v>2</v>
      </c>
      <c r="AJ25" s="128">
        <v>0</v>
      </c>
    </row>
    <row r="26" spans="1:36" ht="38.25" customHeight="1">
      <c r="A26" s="8">
        <v>17</v>
      </c>
      <c r="B26" s="9" t="s">
        <v>45</v>
      </c>
      <c r="C26" s="132">
        <v>0.5</v>
      </c>
      <c r="D26" s="132">
        <v>0.5</v>
      </c>
      <c r="E26" s="132">
        <v>1</v>
      </c>
      <c r="F26" s="132">
        <v>1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2">
        <v>0.22</v>
      </c>
      <c r="S26" s="132">
        <v>0.22</v>
      </c>
      <c r="T26" s="132">
        <v>1</v>
      </c>
      <c r="U26" s="132">
        <v>1</v>
      </c>
      <c r="V26" s="132">
        <v>0</v>
      </c>
      <c r="W26" s="132">
        <v>1</v>
      </c>
      <c r="X26" s="132">
        <v>1</v>
      </c>
      <c r="Y26" s="132">
        <v>1</v>
      </c>
      <c r="Z26" s="132">
        <v>1</v>
      </c>
      <c r="AA26" s="143">
        <v>0</v>
      </c>
      <c r="AB26" s="144">
        <v>1.5</v>
      </c>
      <c r="AC26" s="144">
        <v>1.5</v>
      </c>
      <c r="AD26" s="135">
        <v>2</v>
      </c>
      <c r="AE26" s="128">
        <v>2</v>
      </c>
      <c r="AF26" s="128">
        <v>0</v>
      </c>
      <c r="AG26" s="128">
        <v>1</v>
      </c>
      <c r="AH26" s="128">
        <v>0</v>
      </c>
      <c r="AI26" s="128">
        <v>7</v>
      </c>
      <c r="AJ26" s="128">
        <v>5</v>
      </c>
    </row>
    <row r="27" spans="1:36" ht="55.5" customHeight="1">
      <c r="A27" s="8">
        <v>18</v>
      </c>
      <c r="B27" s="9" t="s">
        <v>46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45">
        <v>0</v>
      </c>
      <c r="Q27" s="145">
        <v>0</v>
      </c>
      <c r="R27" s="145">
        <v>1</v>
      </c>
      <c r="S27" s="145">
        <v>1</v>
      </c>
      <c r="T27" s="145">
        <v>1</v>
      </c>
      <c r="U27" s="145">
        <v>1</v>
      </c>
      <c r="V27" s="145">
        <v>1</v>
      </c>
      <c r="W27" s="145">
        <v>0</v>
      </c>
      <c r="X27" s="145">
        <v>0</v>
      </c>
      <c r="Y27" s="145">
        <v>0</v>
      </c>
      <c r="Z27" s="145">
        <v>0</v>
      </c>
      <c r="AA27" s="136">
        <v>0</v>
      </c>
      <c r="AB27" s="134">
        <v>1.83</v>
      </c>
      <c r="AC27" s="134">
        <v>1.83</v>
      </c>
      <c r="AD27" s="135">
        <v>2</v>
      </c>
      <c r="AE27" s="128">
        <v>2</v>
      </c>
      <c r="AF27" s="128">
        <v>0</v>
      </c>
      <c r="AG27" s="128">
        <v>0</v>
      </c>
      <c r="AH27" s="128">
        <v>0</v>
      </c>
      <c r="AI27" s="128">
        <v>4</v>
      </c>
      <c r="AJ27" s="128">
        <v>1</v>
      </c>
    </row>
    <row r="28" spans="1:36" ht="50.25" customHeight="1">
      <c r="A28" s="8">
        <v>19</v>
      </c>
      <c r="B28" s="9" t="s">
        <v>47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0.3</v>
      </c>
      <c r="S28" s="125">
        <v>0.3</v>
      </c>
      <c r="T28" s="125">
        <v>1</v>
      </c>
      <c r="U28" s="125">
        <v>1</v>
      </c>
      <c r="V28" s="125">
        <v>1</v>
      </c>
      <c r="W28" s="125">
        <v>0</v>
      </c>
      <c r="X28" s="125">
        <v>0</v>
      </c>
      <c r="Y28" s="125">
        <v>0</v>
      </c>
      <c r="Z28" s="125">
        <v>0</v>
      </c>
      <c r="AA28" s="136">
        <v>0</v>
      </c>
      <c r="AB28" s="134">
        <v>0.7</v>
      </c>
      <c r="AC28" s="134">
        <v>0.7</v>
      </c>
      <c r="AD28" s="135">
        <v>1</v>
      </c>
      <c r="AE28" s="128">
        <v>1</v>
      </c>
      <c r="AF28" s="128">
        <v>0</v>
      </c>
      <c r="AG28" s="128">
        <v>0</v>
      </c>
      <c r="AH28" s="128">
        <v>1</v>
      </c>
      <c r="AI28" s="128">
        <v>3</v>
      </c>
      <c r="AJ28" s="128">
        <v>2</v>
      </c>
    </row>
    <row r="29" spans="1:36" ht="49.5" customHeight="1">
      <c r="A29" s="8">
        <v>20</v>
      </c>
      <c r="B29" s="9" t="s">
        <v>48</v>
      </c>
      <c r="C29" s="125">
        <v>0.5</v>
      </c>
      <c r="D29" s="125">
        <v>0.5</v>
      </c>
      <c r="E29" s="125">
        <v>2</v>
      </c>
      <c r="F29" s="125">
        <v>0</v>
      </c>
      <c r="G29" s="125">
        <v>2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1</v>
      </c>
      <c r="S29" s="125">
        <v>1</v>
      </c>
      <c r="T29" s="125">
        <v>1</v>
      </c>
      <c r="U29" s="125">
        <v>0</v>
      </c>
      <c r="V29" s="125">
        <v>1</v>
      </c>
      <c r="W29" s="125">
        <v>0</v>
      </c>
      <c r="X29" s="125">
        <v>0</v>
      </c>
      <c r="Y29" s="125">
        <v>0</v>
      </c>
      <c r="Z29" s="125">
        <v>0</v>
      </c>
      <c r="AA29" s="136">
        <v>0</v>
      </c>
      <c r="AB29" s="134">
        <v>1.83</v>
      </c>
      <c r="AC29" s="134">
        <v>1.83</v>
      </c>
      <c r="AD29" s="135">
        <v>2</v>
      </c>
      <c r="AE29" s="128">
        <v>2</v>
      </c>
      <c r="AF29" s="128">
        <v>0</v>
      </c>
      <c r="AG29" s="128">
        <v>0</v>
      </c>
      <c r="AH29" s="128">
        <v>0</v>
      </c>
      <c r="AI29" s="128">
        <v>4</v>
      </c>
      <c r="AJ29" s="128">
        <v>1</v>
      </c>
    </row>
    <row r="30" spans="1:36" ht="54" customHeight="1">
      <c r="A30" s="8">
        <v>21</v>
      </c>
      <c r="B30" s="9" t="s">
        <v>49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1</v>
      </c>
      <c r="S30" s="125">
        <v>1</v>
      </c>
      <c r="T30" s="125">
        <v>1</v>
      </c>
      <c r="U30" s="125">
        <v>1</v>
      </c>
      <c r="V30" s="125">
        <v>0</v>
      </c>
      <c r="W30" s="125">
        <v>0</v>
      </c>
      <c r="X30" s="125">
        <v>0</v>
      </c>
      <c r="Y30" s="125">
        <v>0</v>
      </c>
      <c r="Z30" s="125">
        <v>0</v>
      </c>
      <c r="AA30" s="136">
        <v>0</v>
      </c>
      <c r="AB30" s="134">
        <v>1</v>
      </c>
      <c r="AC30" s="134">
        <v>1</v>
      </c>
      <c r="AD30" s="135">
        <v>1</v>
      </c>
      <c r="AE30" s="128">
        <v>1</v>
      </c>
      <c r="AF30" s="128">
        <v>0</v>
      </c>
      <c r="AG30" s="128">
        <v>0</v>
      </c>
      <c r="AH30" s="128">
        <v>0</v>
      </c>
      <c r="AI30" s="128">
        <v>4</v>
      </c>
      <c r="AJ30" s="128">
        <v>4</v>
      </c>
    </row>
    <row r="31" spans="1:36" ht="52.5" customHeight="1">
      <c r="A31" s="8">
        <v>22</v>
      </c>
      <c r="B31" s="9" t="s">
        <v>50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0.2</v>
      </c>
      <c r="S31" s="125">
        <v>0.2</v>
      </c>
      <c r="T31" s="125">
        <v>1</v>
      </c>
      <c r="U31" s="125">
        <v>1</v>
      </c>
      <c r="V31" s="125">
        <v>0</v>
      </c>
      <c r="W31" s="125">
        <v>0</v>
      </c>
      <c r="X31" s="125">
        <v>0</v>
      </c>
      <c r="Y31" s="125">
        <v>0</v>
      </c>
      <c r="Z31" s="125">
        <v>0</v>
      </c>
      <c r="AA31" s="136">
        <v>0</v>
      </c>
      <c r="AB31" s="134">
        <v>0.33</v>
      </c>
      <c r="AC31" s="134">
        <v>0.33</v>
      </c>
      <c r="AD31" s="135">
        <v>1</v>
      </c>
      <c r="AE31" s="128">
        <v>1</v>
      </c>
      <c r="AF31" s="128">
        <v>0</v>
      </c>
      <c r="AG31" s="128">
        <v>0</v>
      </c>
      <c r="AH31" s="128">
        <v>0</v>
      </c>
      <c r="AI31" s="128">
        <v>2</v>
      </c>
      <c r="AJ31" s="128">
        <v>1</v>
      </c>
    </row>
    <row r="32" spans="1:36" ht="54.75" customHeight="1">
      <c r="A32" s="8">
        <v>23</v>
      </c>
      <c r="B32" s="9" t="s">
        <v>51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1</v>
      </c>
      <c r="S32" s="125">
        <v>1</v>
      </c>
      <c r="T32" s="125">
        <v>1</v>
      </c>
      <c r="U32" s="125">
        <v>1</v>
      </c>
      <c r="V32" s="125">
        <v>0</v>
      </c>
      <c r="W32" s="125">
        <v>1</v>
      </c>
      <c r="X32" s="125">
        <v>1</v>
      </c>
      <c r="Y32" s="125">
        <v>1</v>
      </c>
      <c r="Z32" s="125">
        <v>1</v>
      </c>
      <c r="AA32" s="136">
        <v>0</v>
      </c>
      <c r="AB32" s="134">
        <v>1</v>
      </c>
      <c r="AC32" s="134">
        <v>1</v>
      </c>
      <c r="AD32" s="135">
        <v>1</v>
      </c>
      <c r="AE32" s="128">
        <v>1</v>
      </c>
      <c r="AF32" s="128">
        <v>0</v>
      </c>
      <c r="AG32" s="128">
        <v>0</v>
      </c>
      <c r="AH32" s="128">
        <v>0</v>
      </c>
      <c r="AI32" s="128">
        <v>4</v>
      </c>
      <c r="AJ32" s="128">
        <v>4</v>
      </c>
    </row>
    <row r="33" spans="1:36" ht="53.25" customHeight="1">
      <c r="A33" s="8">
        <v>24</v>
      </c>
      <c r="B33" s="9" t="s">
        <v>52</v>
      </c>
      <c r="C33" s="125">
        <v>0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  <c r="X33" s="125">
        <v>0</v>
      </c>
      <c r="Y33" s="125">
        <v>0</v>
      </c>
      <c r="Z33" s="125">
        <v>0</v>
      </c>
      <c r="AA33" s="136">
        <v>0</v>
      </c>
      <c r="AB33" s="134">
        <v>0</v>
      </c>
      <c r="AC33" s="134">
        <v>0</v>
      </c>
      <c r="AD33" s="135">
        <v>0</v>
      </c>
      <c r="AE33" s="128">
        <v>0</v>
      </c>
      <c r="AF33" s="128">
        <v>0</v>
      </c>
      <c r="AG33" s="128">
        <v>0</v>
      </c>
      <c r="AH33" s="128">
        <v>0</v>
      </c>
      <c r="AI33" s="128">
        <v>2</v>
      </c>
      <c r="AJ33" s="128">
        <v>1</v>
      </c>
    </row>
    <row r="34" spans="1:36" ht="38.25">
      <c r="A34" s="8">
        <v>25</v>
      </c>
      <c r="B34" s="9" t="s">
        <v>53</v>
      </c>
      <c r="C34" s="125">
        <v>1</v>
      </c>
      <c r="D34" s="125">
        <v>1</v>
      </c>
      <c r="E34" s="125">
        <v>1</v>
      </c>
      <c r="F34" s="125">
        <v>0</v>
      </c>
      <c r="G34" s="125">
        <v>0</v>
      </c>
      <c r="H34" s="125">
        <v>1</v>
      </c>
      <c r="I34" s="125">
        <v>1</v>
      </c>
      <c r="J34" s="125">
        <v>1</v>
      </c>
      <c r="K34" s="125">
        <v>1</v>
      </c>
      <c r="L34" s="125">
        <v>1</v>
      </c>
      <c r="M34" s="125">
        <v>0</v>
      </c>
      <c r="N34" s="125">
        <v>0</v>
      </c>
      <c r="O34" s="125">
        <v>0</v>
      </c>
      <c r="P34" s="125">
        <v>0</v>
      </c>
      <c r="Q34" s="125">
        <v>0</v>
      </c>
      <c r="R34" s="125">
        <v>1</v>
      </c>
      <c r="S34" s="125">
        <v>1</v>
      </c>
      <c r="T34" s="125">
        <v>1</v>
      </c>
      <c r="U34" s="125">
        <v>0</v>
      </c>
      <c r="V34" s="125">
        <v>1</v>
      </c>
      <c r="W34" s="125">
        <v>0</v>
      </c>
      <c r="X34" s="125">
        <v>0</v>
      </c>
      <c r="Y34" s="125">
        <v>0</v>
      </c>
      <c r="Z34" s="125">
        <v>0</v>
      </c>
      <c r="AA34" s="136">
        <v>0</v>
      </c>
      <c r="AB34" s="134">
        <v>1.2</v>
      </c>
      <c r="AC34" s="134">
        <v>1.2</v>
      </c>
      <c r="AD34" s="135">
        <v>1</v>
      </c>
      <c r="AE34" s="128">
        <v>1</v>
      </c>
      <c r="AF34" s="128">
        <v>0</v>
      </c>
      <c r="AG34" s="128">
        <v>1</v>
      </c>
      <c r="AH34" s="128">
        <v>0</v>
      </c>
      <c r="AI34" s="128">
        <v>4</v>
      </c>
      <c r="AJ34" s="128">
        <v>1</v>
      </c>
    </row>
    <row r="35" spans="1:36" ht="12.75">
      <c r="A35" s="160" t="s">
        <v>54</v>
      </c>
      <c r="B35" s="160"/>
      <c r="C35" s="89">
        <f aca="true" t="shared" si="0" ref="C35:AJ35">SUM(C10:C34)</f>
        <v>6</v>
      </c>
      <c r="D35" s="89">
        <f t="shared" si="0"/>
        <v>6</v>
      </c>
      <c r="E35" s="89">
        <f t="shared" si="0"/>
        <v>10</v>
      </c>
      <c r="F35" s="89">
        <f t="shared" si="0"/>
        <v>4</v>
      </c>
      <c r="G35" s="89">
        <f t="shared" si="0"/>
        <v>4</v>
      </c>
      <c r="H35" s="89">
        <f t="shared" si="0"/>
        <v>1</v>
      </c>
      <c r="I35" s="89">
        <f t="shared" si="0"/>
        <v>1</v>
      </c>
      <c r="J35" s="89">
        <f t="shared" si="0"/>
        <v>1</v>
      </c>
      <c r="K35" s="89">
        <f t="shared" si="0"/>
        <v>1</v>
      </c>
      <c r="L35" s="89">
        <f t="shared" si="0"/>
        <v>1</v>
      </c>
      <c r="M35" s="89">
        <f t="shared" si="0"/>
        <v>0.5</v>
      </c>
      <c r="N35" s="89">
        <f t="shared" si="0"/>
        <v>0.5</v>
      </c>
      <c r="O35" s="89">
        <f t="shared" si="0"/>
        <v>1</v>
      </c>
      <c r="P35" s="89">
        <f t="shared" si="0"/>
        <v>0</v>
      </c>
      <c r="Q35" s="89">
        <f t="shared" si="0"/>
        <v>1</v>
      </c>
      <c r="R35" s="89">
        <f t="shared" si="0"/>
        <v>16.66</v>
      </c>
      <c r="S35" s="89">
        <f t="shared" si="0"/>
        <v>16.66</v>
      </c>
      <c r="T35" s="89">
        <f t="shared" si="0"/>
        <v>22</v>
      </c>
      <c r="U35" s="89">
        <f t="shared" si="0"/>
        <v>19</v>
      </c>
      <c r="V35" s="89">
        <f t="shared" si="0"/>
        <v>7</v>
      </c>
      <c r="W35" s="89">
        <f t="shared" si="0"/>
        <v>5</v>
      </c>
      <c r="X35" s="89">
        <f t="shared" si="0"/>
        <v>5</v>
      </c>
      <c r="Y35" s="89">
        <f t="shared" si="0"/>
        <v>5</v>
      </c>
      <c r="Z35" s="89">
        <f t="shared" si="0"/>
        <v>5</v>
      </c>
      <c r="AA35" s="89">
        <f t="shared" si="0"/>
        <v>2</v>
      </c>
      <c r="AB35" s="119">
        <f t="shared" si="0"/>
        <v>33.18</v>
      </c>
      <c r="AC35" s="119">
        <f t="shared" si="0"/>
        <v>34.38</v>
      </c>
      <c r="AD35" s="89">
        <f t="shared" si="0"/>
        <v>37</v>
      </c>
      <c r="AE35" s="89">
        <f t="shared" si="0"/>
        <v>38</v>
      </c>
      <c r="AF35" s="89">
        <f t="shared" si="0"/>
        <v>2</v>
      </c>
      <c r="AG35" s="89">
        <f t="shared" si="0"/>
        <v>4</v>
      </c>
      <c r="AH35" s="89">
        <f t="shared" si="0"/>
        <v>11</v>
      </c>
      <c r="AI35" s="89">
        <f t="shared" si="0"/>
        <v>86</v>
      </c>
      <c r="AJ35" s="89">
        <f t="shared" si="0"/>
        <v>47</v>
      </c>
    </row>
    <row r="37" spans="1:36" ht="34.5" customHeight="1">
      <c r="A37" s="207" t="s">
        <v>128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</row>
    <row r="40" spans="1:36" ht="12.75">
      <c r="A40" s="207" t="s">
        <v>129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55"/>
      <c r="AH40" s="55"/>
      <c r="AI40" s="55"/>
      <c r="AJ40" s="55"/>
    </row>
    <row r="41" spans="1:35" ht="12.75" customHeight="1">
      <c r="A41" s="234" t="s">
        <v>172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</row>
    <row r="42" spans="1:27" ht="12.75">
      <c r="A42" s="172" t="s">
        <v>173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</row>
  </sheetData>
  <sheetProtection selectLockedCells="1" selectUnlockedCells="1"/>
  <mergeCells count="57">
    <mergeCell ref="A42:AA42"/>
    <mergeCell ref="A41:AI41"/>
    <mergeCell ref="AE8:AE9"/>
    <mergeCell ref="AF8:AF9"/>
    <mergeCell ref="AG8:AG9"/>
    <mergeCell ref="AH8:AH9"/>
    <mergeCell ref="AC7:AC9"/>
    <mergeCell ref="AD7:AD9"/>
    <mergeCell ref="AE7:AH7"/>
    <mergeCell ref="AI7:AI9"/>
    <mergeCell ref="F8:F9"/>
    <mergeCell ref="G8:G9"/>
    <mergeCell ref="K8:K9"/>
    <mergeCell ref="L8:L9"/>
    <mergeCell ref="P8:P9"/>
    <mergeCell ref="U7:V7"/>
    <mergeCell ref="P7:Q7"/>
    <mergeCell ref="R7:R9"/>
    <mergeCell ref="S7:S9"/>
    <mergeCell ref="T7:T9"/>
    <mergeCell ref="AB7:AB9"/>
    <mergeCell ref="U8:U9"/>
    <mergeCell ref="V8:V9"/>
    <mergeCell ref="Z8:Z9"/>
    <mergeCell ref="AA8:AA9"/>
    <mergeCell ref="AJ7:AJ9"/>
    <mergeCell ref="W7:W9"/>
    <mergeCell ref="X7:X9"/>
    <mergeCell ref="Y7:Y9"/>
    <mergeCell ref="Q8:Q9"/>
    <mergeCell ref="Z7:AA7"/>
    <mergeCell ref="I7:I9"/>
    <mergeCell ref="J7:J9"/>
    <mergeCell ref="K7:L7"/>
    <mergeCell ref="M7:M9"/>
    <mergeCell ref="N7:N9"/>
    <mergeCell ref="O7:O9"/>
    <mergeCell ref="M6:Q6"/>
    <mergeCell ref="R6:V6"/>
    <mergeCell ref="W6:AA6"/>
    <mergeCell ref="AB6:AH6"/>
    <mergeCell ref="AI6:AJ6"/>
    <mergeCell ref="C7:C9"/>
    <mergeCell ref="D7:D9"/>
    <mergeCell ref="E7:E9"/>
    <mergeCell ref="F7:G7"/>
    <mergeCell ref="H7:H9"/>
    <mergeCell ref="A37:AJ37"/>
    <mergeCell ref="A40:AF40"/>
    <mergeCell ref="A35:B35"/>
    <mergeCell ref="A2:AA2"/>
    <mergeCell ref="C3:L3"/>
    <mergeCell ref="A4:C4"/>
    <mergeCell ref="A6:A9"/>
    <mergeCell ref="B6:B9"/>
    <mergeCell ref="C6:G6"/>
    <mergeCell ref="H6:L6"/>
  </mergeCells>
  <printOptions/>
  <pageMargins left="0.35" right="0.25972222222222224" top="1" bottom="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1"/>
  <sheetViews>
    <sheetView tabSelected="1" zoomScalePageLayoutView="0" workbookViewId="0" topLeftCell="A84">
      <selection activeCell="F112" sqref="F112"/>
    </sheetView>
  </sheetViews>
  <sheetFormatPr defaultColWidth="9.00390625" defaultRowHeight="12.75"/>
  <cols>
    <col min="1" max="1" width="3.75390625" style="0" customWidth="1"/>
    <col min="2" max="2" width="16.625" style="0" customWidth="1"/>
    <col min="3" max="3" width="13.125" style="0" customWidth="1"/>
    <col min="4" max="4" width="12.00390625" style="0" customWidth="1"/>
    <col min="5" max="5" width="7.375" style="0" customWidth="1"/>
    <col min="6" max="6" width="7.75390625" style="0" customWidth="1"/>
    <col min="7" max="7" width="7.375" style="0" customWidth="1"/>
    <col min="8" max="9" width="9.25390625" style="0" customWidth="1"/>
    <col min="10" max="11" width="8.75390625" style="0" customWidth="1"/>
    <col min="12" max="12" width="7.625" style="0" customWidth="1"/>
    <col min="13" max="13" width="10.875" style="0" customWidth="1"/>
    <col min="14" max="14" width="10.625" style="0" customWidth="1"/>
    <col min="15" max="15" width="8.125" style="0" customWidth="1"/>
  </cols>
  <sheetData>
    <row r="1" spans="7:11" ht="12.75">
      <c r="G1" s="15"/>
      <c r="H1" s="15"/>
      <c r="I1" s="15"/>
      <c r="J1" s="15" t="s">
        <v>136</v>
      </c>
      <c r="K1" s="15"/>
    </row>
    <row r="2" spans="1:20" ht="27.75" customHeight="1">
      <c r="A2" s="162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24"/>
      <c r="Q2" s="24"/>
      <c r="R2" s="24"/>
      <c r="S2" s="24"/>
      <c r="T2" s="24"/>
    </row>
    <row r="3" spans="1:9" ht="12.75">
      <c r="A3" s="1" t="s">
        <v>1</v>
      </c>
      <c r="B3" s="2"/>
      <c r="C3" s="2" t="s">
        <v>137</v>
      </c>
      <c r="D3" s="2"/>
      <c r="E3" s="3"/>
      <c r="F3" s="4"/>
      <c r="G3" s="4"/>
      <c r="H3" s="4"/>
      <c r="I3" s="4"/>
    </row>
    <row r="4" spans="1:2" ht="12.75">
      <c r="A4" s="238" t="s">
        <v>93</v>
      </c>
      <c r="B4" s="238"/>
    </row>
    <row r="5" spans="1:9" ht="18" customHeight="1">
      <c r="A5" s="163" t="s">
        <v>103</v>
      </c>
      <c r="B5" s="163"/>
      <c r="C5" s="163"/>
      <c r="D5" s="163"/>
      <c r="E5" s="163"/>
      <c r="F5" s="163"/>
      <c r="G5" s="163"/>
      <c r="H5" s="163"/>
      <c r="I5" s="80"/>
    </row>
    <row r="6" spans="1:15" ht="28.5" customHeight="1">
      <c r="A6" s="164" t="s">
        <v>4</v>
      </c>
      <c r="B6" s="164" t="s">
        <v>60</v>
      </c>
      <c r="C6" s="164" t="s">
        <v>104</v>
      </c>
      <c r="D6" s="239" t="s">
        <v>130</v>
      </c>
      <c r="E6" s="183" t="s">
        <v>105</v>
      </c>
      <c r="F6" s="183"/>
      <c r="G6" s="183"/>
      <c r="H6" s="183"/>
      <c r="I6" s="22"/>
      <c r="J6" s="197" t="s">
        <v>106</v>
      </c>
      <c r="K6" s="197"/>
      <c r="L6" s="197"/>
      <c r="M6" s="197"/>
      <c r="N6" s="197"/>
      <c r="O6" s="197"/>
    </row>
    <row r="7" spans="1:15" ht="26.25" customHeight="1">
      <c r="A7" s="164"/>
      <c r="B7" s="164"/>
      <c r="C7" s="164"/>
      <c r="D7" s="239"/>
      <c r="E7" s="183"/>
      <c r="F7" s="183"/>
      <c r="G7" s="183"/>
      <c r="H7" s="183"/>
      <c r="I7" s="22"/>
      <c r="J7" s="167" t="s">
        <v>107</v>
      </c>
      <c r="K7" s="251" t="s">
        <v>108</v>
      </c>
      <c r="L7" s="252"/>
      <c r="M7" s="252"/>
      <c r="N7" s="252"/>
      <c r="O7" s="200"/>
    </row>
    <row r="8" spans="1:15" ht="34.5" customHeight="1">
      <c r="A8" s="164"/>
      <c r="B8" s="164"/>
      <c r="C8" s="164"/>
      <c r="D8" s="239"/>
      <c r="E8" s="30" t="s">
        <v>109</v>
      </c>
      <c r="F8" s="30" t="s">
        <v>110</v>
      </c>
      <c r="G8" s="30" t="s">
        <v>111</v>
      </c>
      <c r="H8" s="31" t="s">
        <v>112</v>
      </c>
      <c r="I8" s="31"/>
      <c r="J8" s="167"/>
      <c r="K8" s="18" t="s">
        <v>175</v>
      </c>
      <c r="L8" s="18" t="s">
        <v>113</v>
      </c>
      <c r="M8" s="18" t="s">
        <v>174</v>
      </c>
      <c r="N8" s="18" t="s">
        <v>114</v>
      </c>
      <c r="O8" s="18" t="s">
        <v>115</v>
      </c>
    </row>
    <row r="9" spans="1:15" ht="12.75" customHeight="1" thickBot="1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/>
      <c r="J9" s="32">
        <v>9</v>
      </c>
      <c r="K9" s="32">
        <v>10</v>
      </c>
      <c r="L9" s="32">
        <v>11</v>
      </c>
      <c r="M9" s="32">
        <v>12</v>
      </c>
      <c r="N9" s="32">
        <v>13</v>
      </c>
      <c r="O9" s="32">
        <v>14</v>
      </c>
    </row>
    <row r="10" spans="1:16" ht="12.75" customHeight="1" thickBot="1">
      <c r="A10" s="237">
        <v>1</v>
      </c>
      <c r="B10" s="236" t="s">
        <v>116</v>
      </c>
      <c r="C10" s="33" t="s">
        <v>65</v>
      </c>
      <c r="D10" s="34">
        <v>238</v>
      </c>
      <c r="E10" s="56">
        <v>38</v>
      </c>
      <c r="F10" s="56">
        <v>162</v>
      </c>
      <c r="G10" s="56">
        <v>20</v>
      </c>
      <c r="H10" s="56">
        <v>18</v>
      </c>
      <c r="I10" s="81">
        <f>D10-E10-F10-G10-H10</f>
        <v>0</v>
      </c>
      <c r="J10" s="146">
        <v>50</v>
      </c>
      <c r="K10" s="34">
        <v>4</v>
      </c>
      <c r="L10" s="34">
        <v>9</v>
      </c>
      <c r="M10" s="34">
        <v>12</v>
      </c>
      <c r="N10" s="34">
        <v>14</v>
      </c>
      <c r="O10" s="83">
        <v>12</v>
      </c>
      <c r="P10" s="88">
        <f>J10-K10-L10-M10-N10-O10</f>
        <v>-1</v>
      </c>
    </row>
    <row r="11" spans="1:16" ht="12.75" customHeight="1" thickBot="1">
      <c r="A11" s="237"/>
      <c r="B11" s="236"/>
      <c r="C11" s="36" t="s">
        <v>66</v>
      </c>
      <c r="D11" s="23">
        <v>234</v>
      </c>
      <c r="E11" s="91">
        <v>79</v>
      </c>
      <c r="F11" s="91">
        <v>106</v>
      </c>
      <c r="G11" s="91">
        <v>17</v>
      </c>
      <c r="H11" s="91">
        <v>32</v>
      </c>
      <c r="I11" s="81">
        <f aca="true" t="shared" si="0" ref="I11:I74">D11-E11-F11-G11-H11</f>
        <v>0</v>
      </c>
      <c r="J11" s="146">
        <f>K11+L11+M11+N11+O11</f>
        <v>82</v>
      </c>
      <c r="K11" s="23">
        <v>5</v>
      </c>
      <c r="L11" s="23">
        <v>16</v>
      </c>
      <c r="M11" s="23">
        <v>28</v>
      </c>
      <c r="N11" s="23">
        <v>12</v>
      </c>
      <c r="O11" s="84">
        <v>21</v>
      </c>
      <c r="P11" s="88">
        <f aca="true" t="shared" si="1" ref="P11:P74">J11-K11-L11-M11-N11-O11</f>
        <v>0</v>
      </c>
    </row>
    <row r="12" spans="1:16" ht="12.75" customHeight="1" thickBot="1">
      <c r="A12" s="237"/>
      <c r="B12" s="236"/>
      <c r="C12" s="38" t="s">
        <v>117</v>
      </c>
      <c r="D12" s="23">
        <v>46</v>
      </c>
      <c r="E12" s="91">
        <v>16</v>
      </c>
      <c r="F12" s="91">
        <v>23</v>
      </c>
      <c r="G12" s="91">
        <v>1</v>
      </c>
      <c r="H12" s="91">
        <v>6</v>
      </c>
      <c r="I12" s="81">
        <f t="shared" si="0"/>
        <v>0</v>
      </c>
      <c r="J12" s="146">
        <v>24</v>
      </c>
      <c r="K12" s="23">
        <v>2</v>
      </c>
      <c r="L12" s="23">
        <v>3</v>
      </c>
      <c r="M12" s="23">
        <v>4</v>
      </c>
      <c r="N12" s="23">
        <v>5</v>
      </c>
      <c r="O12" s="84">
        <v>12</v>
      </c>
      <c r="P12" s="88">
        <f t="shared" si="1"/>
        <v>-2</v>
      </c>
    </row>
    <row r="13" spans="1:16" ht="12.75" customHeight="1" thickBot="1">
      <c r="A13" s="237"/>
      <c r="B13" s="236"/>
      <c r="C13" s="39" t="s">
        <v>118</v>
      </c>
      <c r="D13" s="92">
        <f>D10+D11+D12</f>
        <v>518</v>
      </c>
      <c r="E13" s="92">
        <f>E10+E11+E12</f>
        <v>133</v>
      </c>
      <c r="F13" s="92">
        <f>F10+F11+F12</f>
        <v>291</v>
      </c>
      <c r="G13" s="92">
        <f>G10+G11+G12</f>
        <v>38</v>
      </c>
      <c r="H13" s="92">
        <f>H10+H11+H12</f>
        <v>56</v>
      </c>
      <c r="I13" s="81">
        <f t="shared" si="0"/>
        <v>0</v>
      </c>
      <c r="J13" s="147">
        <f aca="true" t="shared" si="2" ref="J13:O13">J10+J11+J12</f>
        <v>156</v>
      </c>
      <c r="K13" s="40">
        <f t="shared" si="2"/>
        <v>11</v>
      </c>
      <c r="L13" s="40">
        <f t="shared" si="2"/>
        <v>28</v>
      </c>
      <c r="M13" s="40">
        <f t="shared" si="2"/>
        <v>44</v>
      </c>
      <c r="N13" s="40">
        <f t="shared" si="2"/>
        <v>31</v>
      </c>
      <c r="O13" s="40">
        <f t="shared" si="2"/>
        <v>45</v>
      </c>
      <c r="P13" s="88">
        <f t="shared" si="1"/>
        <v>-3</v>
      </c>
    </row>
    <row r="14" spans="1:16" ht="12.75" customHeight="1" thickBot="1">
      <c r="A14" s="237">
        <v>2</v>
      </c>
      <c r="B14" s="236" t="s">
        <v>30</v>
      </c>
      <c r="C14" s="33" t="s">
        <v>65</v>
      </c>
      <c r="D14" s="23">
        <v>5</v>
      </c>
      <c r="E14" s="71">
        <v>0</v>
      </c>
      <c r="F14" s="71">
        <v>5</v>
      </c>
      <c r="G14" s="71">
        <v>0</v>
      </c>
      <c r="H14" s="71">
        <v>0</v>
      </c>
      <c r="I14" s="81">
        <f t="shared" si="0"/>
        <v>0</v>
      </c>
      <c r="J14" s="148">
        <f>K14+L14+M14+N14+O14</f>
        <v>0</v>
      </c>
      <c r="K14" s="23">
        <v>0</v>
      </c>
      <c r="L14" s="23">
        <v>0</v>
      </c>
      <c r="M14" s="23">
        <v>0</v>
      </c>
      <c r="N14" s="23">
        <v>0</v>
      </c>
      <c r="O14" s="84">
        <v>0</v>
      </c>
      <c r="P14" s="88">
        <f t="shared" si="1"/>
        <v>0</v>
      </c>
    </row>
    <row r="15" spans="1:16" ht="13.5" thickBot="1">
      <c r="A15" s="237"/>
      <c r="B15" s="236"/>
      <c r="C15" s="36" t="s">
        <v>66</v>
      </c>
      <c r="D15" s="23">
        <v>12</v>
      </c>
      <c r="E15" s="71">
        <v>0</v>
      </c>
      <c r="F15" s="71">
        <v>12</v>
      </c>
      <c r="G15" s="71">
        <v>0</v>
      </c>
      <c r="H15" s="71">
        <v>0</v>
      </c>
      <c r="I15" s="81">
        <f t="shared" si="0"/>
        <v>0</v>
      </c>
      <c r="J15" s="148">
        <f>K15+L15+M15+N15+O15</f>
        <v>0</v>
      </c>
      <c r="K15" s="23">
        <v>0</v>
      </c>
      <c r="L15" s="23">
        <v>0</v>
      </c>
      <c r="M15" s="23">
        <v>0</v>
      </c>
      <c r="N15" s="23">
        <v>0</v>
      </c>
      <c r="O15" s="84">
        <v>0</v>
      </c>
      <c r="P15" s="88">
        <f t="shared" si="1"/>
        <v>0</v>
      </c>
    </row>
    <row r="16" spans="1:16" ht="13.5" thickBot="1">
      <c r="A16" s="237"/>
      <c r="B16" s="236"/>
      <c r="C16" s="38" t="s">
        <v>117</v>
      </c>
      <c r="D16" s="23">
        <v>0</v>
      </c>
      <c r="E16" s="71">
        <v>0</v>
      </c>
      <c r="F16" s="71">
        <v>0</v>
      </c>
      <c r="G16" s="71">
        <v>0</v>
      </c>
      <c r="H16" s="71">
        <v>0</v>
      </c>
      <c r="I16" s="81">
        <f t="shared" si="0"/>
        <v>0</v>
      </c>
      <c r="J16" s="148">
        <f>K16+L16+M16+N16+O16</f>
        <v>0</v>
      </c>
      <c r="K16" s="23">
        <v>0</v>
      </c>
      <c r="L16" s="23">
        <v>0</v>
      </c>
      <c r="M16" s="23">
        <v>0</v>
      </c>
      <c r="N16" s="23">
        <v>0</v>
      </c>
      <c r="O16" s="84">
        <v>0</v>
      </c>
      <c r="P16" s="88">
        <f t="shared" si="1"/>
        <v>0</v>
      </c>
    </row>
    <row r="17" spans="1:16" ht="13.5" thickBot="1">
      <c r="A17" s="237"/>
      <c r="B17" s="236"/>
      <c r="C17" s="39" t="s">
        <v>118</v>
      </c>
      <c r="D17" s="73">
        <f>D14+D15+D16</f>
        <v>17</v>
      </c>
      <c r="E17" s="73">
        <f>E14+E15+E16</f>
        <v>0</v>
      </c>
      <c r="F17" s="73">
        <f>F14+F15+F16</f>
        <v>17</v>
      </c>
      <c r="G17" s="73">
        <f>G14+G15+G16</f>
        <v>0</v>
      </c>
      <c r="H17" s="73">
        <f>H14+H15+H16</f>
        <v>0</v>
      </c>
      <c r="I17" s="81">
        <f t="shared" si="0"/>
        <v>0</v>
      </c>
      <c r="J17" s="149">
        <f aca="true" t="shared" si="3" ref="J17:O17">J14+J15+J16</f>
        <v>0</v>
      </c>
      <c r="K17" s="72">
        <f t="shared" si="3"/>
        <v>0</v>
      </c>
      <c r="L17" s="72">
        <f t="shared" si="3"/>
        <v>0</v>
      </c>
      <c r="M17" s="72">
        <f t="shared" si="3"/>
        <v>0</v>
      </c>
      <c r="N17" s="72">
        <f t="shared" si="3"/>
        <v>0</v>
      </c>
      <c r="O17" s="72">
        <f t="shared" si="3"/>
        <v>0</v>
      </c>
      <c r="P17" s="88">
        <f t="shared" si="1"/>
        <v>0</v>
      </c>
    </row>
    <row r="18" spans="1:16" ht="12.75" customHeight="1" thickBot="1">
      <c r="A18" s="237">
        <v>3</v>
      </c>
      <c r="B18" s="236" t="s">
        <v>31</v>
      </c>
      <c r="C18" s="33" t="s">
        <v>65</v>
      </c>
      <c r="D18" s="34">
        <v>42</v>
      </c>
      <c r="E18" s="56">
        <v>16</v>
      </c>
      <c r="F18" s="56">
        <v>20</v>
      </c>
      <c r="G18" s="56">
        <v>6</v>
      </c>
      <c r="H18" s="56">
        <v>0</v>
      </c>
      <c r="I18" s="81">
        <f t="shared" si="0"/>
        <v>0</v>
      </c>
      <c r="J18" s="146">
        <f>K18+L18+M18+N18+O18</f>
        <v>7</v>
      </c>
      <c r="K18" s="34">
        <v>0</v>
      </c>
      <c r="L18" s="34">
        <v>5</v>
      </c>
      <c r="M18" s="34">
        <v>2</v>
      </c>
      <c r="N18" s="34">
        <v>0</v>
      </c>
      <c r="O18" s="83">
        <v>0</v>
      </c>
      <c r="P18" s="88">
        <f t="shared" si="1"/>
        <v>0</v>
      </c>
    </row>
    <row r="19" spans="1:16" ht="13.5" thickBot="1">
      <c r="A19" s="237"/>
      <c r="B19" s="236"/>
      <c r="C19" s="36" t="s">
        <v>66</v>
      </c>
      <c r="D19" s="23">
        <v>47</v>
      </c>
      <c r="E19" s="57">
        <v>20</v>
      </c>
      <c r="F19" s="57">
        <v>20</v>
      </c>
      <c r="G19" s="57">
        <v>7</v>
      </c>
      <c r="H19" s="57">
        <v>0</v>
      </c>
      <c r="I19" s="81">
        <f t="shared" si="0"/>
        <v>0</v>
      </c>
      <c r="J19" s="146">
        <f>K19+L19+M19+N19+O19</f>
        <v>12</v>
      </c>
      <c r="K19" s="23">
        <v>1</v>
      </c>
      <c r="L19" s="23">
        <v>3</v>
      </c>
      <c r="M19" s="23">
        <v>6</v>
      </c>
      <c r="N19" s="23">
        <v>2</v>
      </c>
      <c r="O19" s="84">
        <v>0</v>
      </c>
      <c r="P19" s="88">
        <f t="shared" si="1"/>
        <v>0</v>
      </c>
    </row>
    <row r="20" spans="1:16" ht="13.5" thickBot="1">
      <c r="A20" s="237"/>
      <c r="B20" s="236"/>
      <c r="C20" s="38" t="s">
        <v>117</v>
      </c>
      <c r="D20" s="23">
        <v>0</v>
      </c>
      <c r="E20" s="57">
        <v>0</v>
      </c>
      <c r="F20" s="57">
        <v>0</v>
      </c>
      <c r="G20" s="57">
        <v>0</v>
      </c>
      <c r="H20" s="57">
        <v>0</v>
      </c>
      <c r="I20" s="81">
        <f t="shared" si="0"/>
        <v>0</v>
      </c>
      <c r="J20" s="146">
        <f>K20+L20+M20+N20+O20</f>
        <v>0</v>
      </c>
      <c r="K20" s="23">
        <v>0</v>
      </c>
      <c r="L20" s="23">
        <v>0</v>
      </c>
      <c r="M20" s="23">
        <v>0</v>
      </c>
      <c r="N20" s="23">
        <v>0</v>
      </c>
      <c r="O20" s="84">
        <v>0</v>
      </c>
      <c r="P20" s="88">
        <f t="shared" si="1"/>
        <v>0</v>
      </c>
    </row>
    <row r="21" spans="1:16" ht="13.5" thickBot="1">
      <c r="A21" s="237"/>
      <c r="B21" s="236"/>
      <c r="C21" s="39" t="s">
        <v>118</v>
      </c>
      <c r="D21" s="58">
        <f>D18+D19+D20</f>
        <v>89</v>
      </c>
      <c r="E21" s="58">
        <f>E18+E19+E20</f>
        <v>36</v>
      </c>
      <c r="F21" s="58">
        <f>F18+F19+F20</f>
        <v>40</v>
      </c>
      <c r="G21" s="58">
        <f>G18+G19+G20</f>
        <v>13</v>
      </c>
      <c r="H21" s="58">
        <f>H18+H19+H20</f>
        <v>0</v>
      </c>
      <c r="I21" s="81">
        <f t="shared" si="0"/>
        <v>0</v>
      </c>
      <c r="J21" s="150">
        <f aca="true" t="shared" si="4" ref="J21:O21">J18+J19+J20</f>
        <v>19</v>
      </c>
      <c r="K21" s="41">
        <f t="shared" si="4"/>
        <v>1</v>
      </c>
      <c r="L21" s="41">
        <f t="shared" si="4"/>
        <v>8</v>
      </c>
      <c r="M21" s="41">
        <f t="shared" si="4"/>
        <v>8</v>
      </c>
      <c r="N21" s="41">
        <f t="shared" si="4"/>
        <v>2</v>
      </c>
      <c r="O21" s="41">
        <f t="shared" si="4"/>
        <v>0</v>
      </c>
      <c r="P21" s="88">
        <f t="shared" si="1"/>
        <v>0</v>
      </c>
    </row>
    <row r="22" spans="1:16" ht="12.75" customHeight="1" thickBot="1">
      <c r="A22" s="240">
        <v>4</v>
      </c>
      <c r="B22" s="241" t="s">
        <v>32</v>
      </c>
      <c r="C22" s="42" t="s">
        <v>65</v>
      </c>
      <c r="D22" s="23">
        <v>48</v>
      </c>
      <c r="E22" s="57">
        <v>21</v>
      </c>
      <c r="F22" s="57">
        <v>27</v>
      </c>
      <c r="G22" s="57">
        <v>0</v>
      </c>
      <c r="H22" s="57">
        <v>0</v>
      </c>
      <c r="I22" s="81">
        <v>0</v>
      </c>
      <c r="J22" s="148">
        <f>K22+L22+M22+N22+O22</f>
        <v>8</v>
      </c>
      <c r="K22" s="23">
        <v>0</v>
      </c>
      <c r="L22" s="23">
        <v>4</v>
      </c>
      <c r="M22" s="23">
        <v>1</v>
      </c>
      <c r="N22" s="23">
        <v>0</v>
      </c>
      <c r="O22" s="84">
        <v>3</v>
      </c>
      <c r="P22" s="88">
        <f t="shared" si="1"/>
        <v>0</v>
      </c>
    </row>
    <row r="23" spans="1:16" ht="13.5" thickBot="1">
      <c r="A23" s="240"/>
      <c r="B23" s="241"/>
      <c r="C23" s="36" t="s">
        <v>66</v>
      </c>
      <c r="D23" s="23">
        <v>45</v>
      </c>
      <c r="E23" s="57">
        <v>23</v>
      </c>
      <c r="F23" s="57">
        <v>22</v>
      </c>
      <c r="G23" s="57">
        <v>0</v>
      </c>
      <c r="H23" s="57">
        <v>0</v>
      </c>
      <c r="I23" s="81">
        <v>0</v>
      </c>
      <c r="J23" s="148">
        <f>K23+L23+M23+N23+O23</f>
        <v>10</v>
      </c>
      <c r="K23" s="23">
        <v>0</v>
      </c>
      <c r="L23" s="23">
        <v>3</v>
      </c>
      <c r="M23" s="23">
        <v>0</v>
      </c>
      <c r="N23" s="23">
        <v>3</v>
      </c>
      <c r="O23" s="84">
        <v>4</v>
      </c>
      <c r="P23" s="88">
        <f t="shared" si="1"/>
        <v>0</v>
      </c>
    </row>
    <row r="24" spans="1:16" ht="13.5" thickBot="1">
      <c r="A24" s="240"/>
      <c r="B24" s="241"/>
      <c r="C24" s="38" t="s">
        <v>117</v>
      </c>
      <c r="D24" s="23">
        <v>12</v>
      </c>
      <c r="E24" s="57">
        <v>8</v>
      </c>
      <c r="F24" s="57">
        <v>3</v>
      </c>
      <c r="G24" s="57">
        <v>1</v>
      </c>
      <c r="H24" s="57">
        <v>0</v>
      </c>
      <c r="I24" s="81">
        <v>0</v>
      </c>
      <c r="J24" s="148">
        <f>K24+L24+M24+N24+O24</f>
        <v>2</v>
      </c>
      <c r="K24" s="23">
        <v>0</v>
      </c>
      <c r="L24" s="23">
        <v>1</v>
      </c>
      <c r="M24" s="23">
        <v>1</v>
      </c>
      <c r="N24" s="23">
        <v>0</v>
      </c>
      <c r="O24" s="84">
        <v>0</v>
      </c>
      <c r="P24" s="88">
        <f t="shared" si="1"/>
        <v>0</v>
      </c>
    </row>
    <row r="25" spans="1:16" ht="13.5" thickBot="1">
      <c r="A25" s="240"/>
      <c r="B25" s="241"/>
      <c r="C25" s="43" t="s">
        <v>118</v>
      </c>
      <c r="D25" s="59">
        <f>D22+D23+D24</f>
        <v>105</v>
      </c>
      <c r="E25" s="59">
        <f>E22+E23+E24</f>
        <v>52</v>
      </c>
      <c r="F25" s="59">
        <f>F22+F23+F24</f>
        <v>52</v>
      </c>
      <c r="G25" s="59">
        <f>G22+G23+G24</f>
        <v>1</v>
      </c>
      <c r="H25" s="59">
        <f>H22+H23+H24</f>
        <v>0</v>
      </c>
      <c r="I25" s="81">
        <v>0</v>
      </c>
      <c r="J25" s="151">
        <f aca="true" t="shared" si="5" ref="J25:O25">J22+J23+J24</f>
        <v>20</v>
      </c>
      <c r="K25" s="44">
        <f t="shared" si="5"/>
        <v>0</v>
      </c>
      <c r="L25" s="44">
        <f t="shared" si="5"/>
        <v>8</v>
      </c>
      <c r="M25" s="44">
        <f t="shared" si="5"/>
        <v>2</v>
      </c>
      <c r="N25" s="44">
        <f t="shared" si="5"/>
        <v>3</v>
      </c>
      <c r="O25" s="44">
        <f t="shared" si="5"/>
        <v>7</v>
      </c>
      <c r="P25" s="88">
        <f t="shared" si="1"/>
        <v>0</v>
      </c>
    </row>
    <row r="26" spans="1:16" ht="12.75" customHeight="1" thickBot="1">
      <c r="A26" s="237">
        <v>5</v>
      </c>
      <c r="B26" s="236" t="s">
        <v>33</v>
      </c>
      <c r="C26" s="33" t="s">
        <v>65</v>
      </c>
      <c r="D26" s="34">
        <v>30</v>
      </c>
      <c r="E26" s="113">
        <v>12</v>
      </c>
      <c r="F26" s="113">
        <v>12</v>
      </c>
      <c r="G26" s="113">
        <v>5</v>
      </c>
      <c r="H26" s="113">
        <v>1</v>
      </c>
      <c r="I26" s="81">
        <f t="shared" si="0"/>
        <v>0</v>
      </c>
      <c r="J26" s="146">
        <f>K26+L26+M26+N26+O26</f>
        <v>4</v>
      </c>
      <c r="K26" s="34">
        <v>1</v>
      </c>
      <c r="L26" s="34">
        <v>2</v>
      </c>
      <c r="M26" s="34">
        <v>0</v>
      </c>
      <c r="N26" s="34">
        <v>1</v>
      </c>
      <c r="O26" s="83">
        <v>0</v>
      </c>
      <c r="P26" s="88">
        <f t="shared" si="1"/>
        <v>0</v>
      </c>
    </row>
    <row r="27" spans="1:16" ht="13.5" thickBot="1">
      <c r="A27" s="237"/>
      <c r="B27" s="236"/>
      <c r="C27" s="36" t="s">
        <v>66</v>
      </c>
      <c r="D27" s="23">
        <v>29</v>
      </c>
      <c r="E27" s="71">
        <v>11</v>
      </c>
      <c r="F27" s="71">
        <v>12</v>
      </c>
      <c r="G27" s="71">
        <v>6</v>
      </c>
      <c r="H27" s="71">
        <v>0</v>
      </c>
      <c r="I27" s="81">
        <f t="shared" si="0"/>
        <v>0</v>
      </c>
      <c r="J27" s="146">
        <f>K27+L27+M27+N27+O27</f>
        <v>4</v>
      </c>
      <c r="K27" s="23">
        <v>2</v>
      </c>
      <c r="L27" s="23">
        <v>1</v>
      </c>
      <c r="M27" s="23">
        <v>0</v>
      </c>
      <c r="N27" s="23">
        <v>1</v>
      </c>
      <c r="O27" s="84">
        <v>0</v>
      </c>
      <c r="P27" s="88">
        <f t="shared" si="1"/>
        <v>0</v>
      </c>
    </row>
    <row r="28" spans="1:16" ht="13.5" thickBot="1">
      <c r="A28" s="237"/>
      <c r="B28" s="236"/>
      <c r="C28" s="38" t="s">
        <v>117</v>
      </c>
      <c r="D28" s="23">
        <v>0</v>
      </c>
      <c r="E28" s="71">
        <v>0</v>
      </c>
      <c r="F28" s="71">
        <v>0</v>
      </c>
      <c r="G28" s="71">
        <v>0</v>
      </c>
      <c r="H28" s="71">
        <v>0</v>
      </c>
      <c r="I28" s="81">
        <f t="shared" si="0"/>
        <v>0</v>
      </c>
      <c r="J28" s="146">
        <f>K28+L28+M28+N28+O28</f>
        <v>0</v>
      </c>
      <c r="K28" s="23">
        <v>0</v>
      </c>
      <c r="L28" s="23">
        <v>0</v>
      </c>
      <c r="M28" s="23">
        <v>0</v>
      </c>
      <c r="N28" s="23">
        <v>0</v>
      </c>
      <c r="O28" s="84">
        <v>0</v>
      </c>
      <c r="P28" s="88">
        <f t="shared" si="1"/>
        <v>0</v>
      </c>
    </row>
    <row r="29" spans="1:16" ht="13.5" thickBot="1">
      <c r="A29" s="237"/>
      <c r="B29" s="236"/>
      <c r="C29" s="39" t="s">
        <v>118</v>
      </c>
      <c r="D29" s="115">
        <f>D26+D27+D28</f>
        <v>59</v>
      </c>
      <c r="E29" s="115">
        <f>E26+E27+E28</f>
        <v>23</v>
      </c>
      <c r="F29" s="115">
        <f>F26+F27+F28</f>
        <v>24</v>
      </c>
      <c r="G29" s="115">
        <f>G26+G27+G28</f>
        <v>11</v>
      </c>
      <c r="H29" s="115">
        <f>H26+H27+H28</f>
        <v>1</v>
      </c>
      <c r="I29" s="81">
        <f t="shared" si="0"/>
        <v>0</v>
      </c>
      <c r="J29" s="150">
        <f aca="true" t="shared" si="6" ref="J29:O29">J26+J27+J28</f>
        <v>8</v>
      </c>
      <c r="K29" s="41">
        <f t="shared" si="6"/>
        <v>3</v>
      </c>
      <c r="L29" s="41">
        <f t="shared" si="6"/>
        <v>3</v>
      </c>
      <c r="M29" s="41">
        <f t="shared" si="6"/>
        <v>0</v>
      </c>
      <c r="N29" s="41">
        <f t="shared" si="6"/>
        <v>2</v>
      </c>
      <c r="O29" s="41">
        <f t="shared" si="6"/>
        <v>0</v>
      </c>
      <c r="P29" s="88">
        <f t="shared" si="1"/>
        <v>0</v>
      </c>
    </row>
    <row r="30" spans="1:16" ht="12.75" customHeight="1" thickBot="1">
      <c r="A30" s="237">
        <v>6</v>
      </c>
      <c r="B30" s="236" t="s">
        <v>34</v>
      </c>
      <c r="C30" s="33" t="s">
        <v>65</v>
      </c>
      <c r="D30" s="34">
        <v>22</v>
      </c>
      <c r="E30" s="56">
        <v>3</v>
      </c>
      <c r="F30" s="56">
        <v>15</v>
      </c>
      <c r="G30" s="56">
        <v>4</v>
      </c>
      <c r="H30" s="56">
        <v>0</v>
      </c>
      <c r="I30" s="81">
        <f t="shared" si="0"/>
        <v>0</v>
      </c>
      <c r="J30" s="146">
        <f>K30+L30+M30+N30+O30</f>
        <v>0</v>
      </c>
      <c r="K30" s="34">
        <v>0</v>
      </c>
      <c r="L30" s="34">
        <v>0</v>
      </c>
      <c r="M30" s="34">
        <v>0</v>
      </c>
      <c r="N30" s="34">
        <v>0</v>
      </c>
      <c r="O30" s="83">
        <v>0</v>
      </c>
      <c r="P30" s="88">
        <f t="shared" si="1"/>
        <v>0</v>
      </c>
    </row>
    <row r="31" spans="1:16" ht="13.5" thickBot="1">
      <c r="A31" s="237"/>
      <c r="B31" s="236"/>
      <c r="C31" s="36" t="s">
        <v>66</v>
      </c>
      <c r="D31" s="23">
        <v>29</v>
      </c>
      <c r="E31" s="57">
        <v>5</v>
      </c>
      <c r="F31" s="57">
        <v>18</v>
      </c>
      <c r="G31" s="57">
        <v>6</v>
      </c>
      <c r="H31" s="57">
        <v>0</v>
      </c>
      <c r="I31" s="81">
        <f t="shared" si="0"/>
        <v>0</v>
      </c>
      <c r="J31" s="146">
        <f>K31+L31+M31+N31+O31</f>
        <v>0</v>
      </c>
      <c r="K31" s="23">
        <v>0</v>
      </c>
      <c r="L31" s="23">
        <v>0</v>
      </c>
      <c r="M31" s="23">
        <v>0</v>
      </c>
      <c r="N31" s="23">
        <v>0</v>
      </c>
      <c r="O31" s="84">
        <v>0</v>
      </c>
      <c r="P31" s="88">
        <f t="shared" si="1"/>
        <v>0</v>
      </c>
    </row>
    <row r="32" spans="1:16" ht="13.5" thickBot="1">
      <c r="A32" s="237"/>
      <c r="B32" s="236"/>
      <c r="C32" s="38" t="s">
        <v>117</v>
      </c>
      <c r="D32" s="23">
        <v>0</v>
      </c>
      <c r="E32" s="57">
        <v>0</v>
      </c>
      <c r="F32" s="57">
        <v>0</v>
      </c>
      <c r="G32" s="57">
        <v>0</v>
      </c>
      <c r="H32" s="57">
        <v>0</v>
      </c>
      <c r="I32" s="81">
        <f t="shared" si="0"/>
        <v>0</v>
      </c>
      <c r="J32" s="146">
        <f>K32+L32+M32+N32+O32</f>
        <v>0</v>
      </c>
      <c r="K32" s="23">
        <v>0</v>
      </c>
      <c r="L32" s="23">
        <v>0</v>
      </c>
      <c r="M32" s="23">
        <v>0</v>
      </c>
      <c r="N32" s="23">
        <v>0</v>
      </c>
      <c r="O32" s="84">
        <v>0</v>
      </c>
      <c r="P32" s="88">
        <f t="shared" si="1"/>
        <v>0</v>
      </c>
    </row>
    <row r="33" spans="1:16" ht="13.5" thickBot="1">
      <c r="A33" s="237"/>
      <c r="B33" s="236"/>
      <c r="C33" s="39" t="s">
        <v>118</v>
      </c>
      <c r="D33" s="58">
        <f>D30+D31+D32</f>
        <v>51</v>
      </c>
      <c r="E33" s="58">
        <f>E30+E31+E32</f>
        <v>8</v>
      </c>
      <c r="F33" s="58">
        <f>F30+F31+F32</f>
        <v>33</v>
      </c>
      <c r="G33" s="58">
        <f>G30+G31+G32</f>
        <v>10</v>
      </c>
      <c r="H33" s="58">
        <f>H30+H31+H32</f>
        <v>0</v>
      </c>
      <c r="I33" s="81">
        <f t="shared" si="0"/>
        <v>0</v>
      </c>
      <c r="J33" s="150">
        <f aca="true" t="shared" si="7" ref="J33:O33">J30+J31+J32</f>
        <v>0</v>
      </c>
      <c r="K33" s="41">
        <f t="shared" si="7"/>
        <v>0</v>
      </c>
      <c r="L33" s="41">
        <f t="shared" si="7"/>
        <v>0</v>
      </c>
      <c r="M33" s="41">
        <f t="shared" si="7"/>
        <v>0</v>
      </c>
      <c r="N33" s="41">
        <f t="shared" si="7"/>
        <v>0</v>
      </c>
      <c r="O33" s="41">
        <f t="shared" si="7"/>
        <v>0</v>
      </c>
      <c r="P33" s="88">
        <f t="shared" si="1"/>
        <v>0</v>
      </c>
    </row>
    <row r="34" spans="1:16" ht="12.75" customHeight="1" thickBot="1">
      <c r="A34" s="237">
        <v>7</v>
      </c>
      <c r="B34" s="236" t="s">
        <v>35</v>
      </c>
      <c r="C34" s="33" t="s">
        <v>65</v>
      </c>
      <c r="D34" s="34">
        <v>14</v>
      </c>
      <c r="E34" s="56">
        <v>1</v>
      </c>
      <c r="F34" s="56">
        <v>8</v>
      </c>
      <c r="G34" s="56">
        <v>5</v>
      </c>
      <c r="H34" s="56">
        <v>0</v>
      </c>
      <c r="I34" s="81">
        <f t="shared" si="0"/>
        <v>0</v>
      </c>
      <c r="J34" s="146">
        <f>K34+L34+M34+N34+O34</f>
        <v>2</v>
      </c>
      <c r="K34" s="34">
        <v>0</v>
      </c>
      <c r="L34" s="34">
        <v>1</v>
      </c>
      <c r="M34" s="34">
        <v>0</v>
      </c>
      <c r="N34" s="34">
        <v>1</v>
      </c>
      <c r="O34" s="83">
        <v>0</v>
      </c>
      <c r="P34" s="88">
        <f t="shared" si="1"/>
        <v>0</v>
      </c>
    </row>
    <row r="35" spans="1:16" ht="13.5" thickBot="1">
      <c r="A35" s="237"/>
      <c r="B35" s="236"/>
      <c r="C35" s="36" t="s">
        <v>66</v>
      </c>
      <c r="D35" s="23">
        <v>25</v>
      </c>
      <c r="E35" s="57">
        <v>3</v>
      </c>
      <c r="F35" s="57">
        <v>17</v>
      </c>
      <c r="G35" s="57">
        <v>5</v>
      </c>
      <c r="H35" s="57">
        <v>0</v>
      </c>
      <c r="I35" s="81">
        <f t="shared" si="0"/>
        <v>0</v>
      </c>
      <c r="J35" s="146">
        <f>K35+L35+M35+N35+O35</f>
        <v>1</v>
      </c>
      <c r="K35" s="23">
        <v>0</v>
      </c>
      <c r="L35" s="23">
        <v>1</v>
      </c>
      <c r="M35" s="23">
        <v>0</v>
      </c>
      <c r="N35" s="23">
        <v>0</v>
      </c>
      <c r="O35" s="84">
        <v>0</v>
      </c>
      <c r="P35" s="88">
        <f t="shared" si="1"/>
        <v>0</v>
      </c>
    </row>
    <row r="36" spans="1:16" ht="13.5" thickBot="1">
      <c r="A36" s="237"/>
      <c r="B36" s="236"/>
      <c r="C36" s="38" t="s">
        <v>117</v>
      </c>
      <c r="D36" s="23">
        <v>0</v>
      </c>
      <c r="E36" s="57">
        <v>0</v>
      </c>
      <c r="F36" s="57">
        <v>0</v>
      </c>
      <c r="G36" s="57">
        <v>0</v>
      </c>
      <c r="H36" s="57">
        <v>0</v>
      </c>
      <c r="I36" s="81">
        <f t="shared" si="0"/>
        <v>0</v>
      </c>
      <c r="J36" s="146">
        <f>K36+L36+M36+N36+O36</f>
        <v>0</v>
      </c>
      <c r="K36" s="23">
        <v>0</v>
      </c>
      <c r="L36" s="23">
        <v>0</v>
      </c>
      <c r="M36" s="23">
        <v>0</v>
      </c>
      <c r="N36" s="23">
        <v>0</v>
      </c>
      <c r="O36" s="84">
        <v>0</v>
      </c>
      <c r="P36" s="88">
        <f t="shared" si="1"/>
        <v>0</v>
      </c>
    </row>
    <row r="37" spans="1:16" ht="13.5" thickBot="1">
      <c r="A37" s="237"/>
      <c r="B37" s="236"/>
      <c r="C37" s="39" t="s">
        <v>118</v>
      </c>
      <c r="D37" s="58">
        <f>D34+D35+D36</f>
        <v>39</v>
      </c>
      <c r="E37" s="58">
        <f>E34+E35+E36</f>
        <v>4</v>
      </c>
      <c r="F37" s="58">
        <f>F34+F35+F36</f>
        <v>25</v>
      </c>
      <c r="G37" s="58">
        <f>G34+G35+G36</f>
        <v>10</v>
      </c>
      <c r="H37" s="58">
        <f>H34+H35+H36</f>
        <v>0</v>
      </c>
      <c r="I37" s="81">
        <f t="shared" si="0"/>
        <v>0</v>
      </c>
      <c r="J37" s="150">
        <f aca="true" t="shared" si="8" ref="J37:O37">J34+J35+J36</f>
        <v>3</v>
      </c>
      <c r="K37" s="41">
        <f t="shared" si="8"/>
        <v>0</v>
      </c>
      <c r="L37" s="41">
        <f t="shared" si="8"/>
        <v>2</v>
      </c>
      <c r="M37" s="41">
        <f t="shared" si="8"/>
        <v>0</v>
      </c>
      <c r="N37" s="41">
        <f t="shared" si="8"/>
        <v>1</v>
      </c>
      <c r="O37" s="41">
        <f t="shared" si="8"/>
        <v>0</v>
      </c>
      <c r="P37" s="88">
        <f t="shared" si="1"/>
        <v>0</v>
      </c>
    </row>
    <row r="38" spans="1:16" ht="12.75" customHeight="1" thickBot="1">
      <c r="A38" s="237">
        <v>8</v>
      </c>
      <c r="B38" s="236" t="s">
        <v>36</v>
      </c>
      <c r="C38" s="33" t="s">
        <v>65</v>
      </c>
      <c r="D38" s="34">
        <v>53</v>
      </c>
      <c r="E38" s="56">
        <v>6</v>
      </c>
      <c r="F38" s="56">
        <v>32</v>
      </c>
      <c r="G38" s="56">
        <v>15</v>
      </c>
      <c r="H38" s="56">
        <v>0</v>
      </c>
      <c r="I38" s="81">
        <f t="shared" si="0"/>
        <v>0</v>
      </c>
      <c r="J38" s="146">
        <f>K38+L38+M38+N38+O38</f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88">
        <f t="shared" si="1"/>
        <v>0</v>
      </c>
    </row>
    <row r="39" spans="1:16" ht="13.5" thickBot="1">
      <c r="A39" s="237"/>
      <c r="B39" s="236"/>
      <c r="C39" s="36" t="s">
        <v>66</v>
      </c>
      <c r="D39" s="23">
        <v>43</v>
      </c>
      <c r="E39" s="57">
        <v>7</v>
      </c>
      <c r="F39" s="57">
        <v>27</v>
      </c>
      <c r="G39" s="57">
        <v>9</v>
      </c>
      <c r="H39" s="57">
        <v>0</v>
      </c>
      <c r="I39" s="81">
        <f t="shared" si="0"/>
        <v>0</v>
      </c>
      <c r="J39" s="146">
        <f>K39+L39+M39+N39+O39</f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88">
        <f t="shared" si="1"/>
        <v>0</v>
      </c>
    </row>
    <row r="40" spans="1:16" ht="13.5" thickBot="1">
      <c r="A40" s="237"/>
      <c r="B40" s="236"/>
      <c r="C40" s="38" t="s">
        <v>117</v>
      </c>
      <c r="D40" s="23">
        <v>8</v>
      </c>
      <c r="E40" s="57">
        <v>3</v>
      </c>
      <c r="F40" s="57">
        <v>4</v>
      </c>
      <c r="G40" s="57">
        <v>1</v>
      </c>
      <c r="H40" s="57">
        <v>0</v>
      </c>
      <c r="I40" s="81">
        <f t="shared" si="0"/>
        <v>0</v>
      </c>
      <c r="J40" s="146">
        <f>K40+L40+M40+N40+O40</f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88">
        <f t="shared" si="1"/>
        <v>0</v>
      </c>
    </row>
    <row r="41" spans="1:16" ht="13.5" thickBot="1">
      <c r="A41" s="237"/>
      <c r="B41" s="236"/>
      <c r="C41" s="39" t="s">
        <v>118</v>
      </c>
      <c r="D41" s="41">
        <f>D38+D39+D40</f>
        <v>104</v>
      </c>
      <c r="E41" s="41">
        <f>E38+E39+E40</f>
        <v>16</v>
      </c>
      <c r="F41" s="41">
        <f>F38+F39+F40</f>
        <v>63</v>
      </c>
      <c r="G41" s="41">
        <f>G38+G39+G40</f>
        <v>25</v>
      </c>
      <c r="H41" s="41">
        <f>H38+H39+H40</f>
        <v>0</v>
      </c>
      <c r="I41" s="81">
        <f t="shared" si="0"/>
        <v>0</v>
      </c>
      <c r="J41" s="150">
        <f aca="true" t="shared" si="9" ref="J41:O41">J38+J39+J40</f>
        <v>0</v>
      </c>
      <c r="K41" s="41">
        <f t="shared" si="9"/>
        <v>0</v>
      </c>
      <c r="L41" s="41">
        <f t="shared" si="9"/>
        <v>0</v>
      </c>
      <c r="M41" s="41">
        <f t="shared" si="9"/>
        <v>0</v>
      </c>
      <c r="N41" s="41">
        <f t="shared" si="9"/>
        <v>0</v>
      </c>
      <c r="O41" s="41">
        <f t="shared" si="9"/>
        <v>0</v>
      </c>
      <c r="P41" s="88">
        <f t="shared" si="1"/>
        <v>0</v>
      </c>
    </row>
    <row r="42" spans="1:16" ht="12.75" customHeight="1" thickBot="1">
      <c r="A42" s="237">
        <v>9</v>
      </c>
      <c r="B42" s="236" t="s">
        <v>37</v>
      </c>
      <c r="C42" s="33" t="s">
        <v>65</v>
      </c>
      <c r="D42" s="34">
        <v>28</v>
      </c>
      <c r="E42" s="56">
        <v>6</v>
      </c>
      <c r="F42" s="56">
        <v>13</v>
      </c>
      <c r="G42" s="56">
        <v>8</v>
      </c>
      <c r="H42" s="56">
        <v>1</v>
      </c>
      <c r="I42" s="81">
        <f t="shared" si="0"/>
        <v>0</v>
      </c>
      <c r="J42" s="146">
        <f>K42+L42+M42+N42+O42</f>
        <v>1</v>
      </c>
      <c r="K42" s="34">
        <v>0</v>
      </c>
      <c r="L42" s="34">
        <v>1</v>
      </c>
      <c r="M42" s="35">
        <v>0</v>
      </c>
      <c r="N42" s="35">
        <v>0</v>
      </c>
      <c r="O42" s="83">
        <v>0</v>
      </c>
      <c r="P42" s="88">
        <f t="shared" si="1"/>
        <v>0</v>
      </c>
    </row>
    <row r="43" spans="1:16" ht="13.5" thickBot="1">
      <c r="A43" s="237"/>
      <c r="B43" s="236"/>
      <c r="C43" s="36" t="s">
        <v>66</v>
      </c>
      <c r="D43" s="23">
        <v>39</v>
      </c>
      <c r="E43" s="57">
        <v>9</v>
      </c>
      <c r="F43" s="57">
        <v>26</v>
      </c>
      <c r="G43" s="57">
        <v>4</v>
      </c>
      <c r="H43" s="57">
        <v>0</v>
      </c>
      <c r="I43" s="81">
        <f t="shared" si="0"/>
        <v>0</v>
      </c>
      <c r="J43" s="146">
        <f>K43+L43+M43+N43+O43</f>
        <v>5</v>
      </c>
      <c r="K43" s="23">
        <v>0</v>
      </c>
      <c r="L43" s="23">
        <v>5</v>
      </c>
      <c r="M43" s="37">
        <v>0</v>
      </c>
      <c r="N43" s="37">
        <v>0</v>
      </c>
      <c r="O43" s="84">
        <v>0</v>
      </c>
      <c r="P43" s="88">
        <f t="shared" si="1"/>
        <v>0</v>
      </c>
    </row>
    <row r="44" spans="1:16" ht="13.5" thickBot="1">
      <c r="A44" s="237"/>
      <c r="B44" s="236"/>
      <c r="C44" s="38" t="s">
        <v>117</v>
      </c>
      <c r="D44" s="23">
        <v>8</v>
      </c>
      <c r="E44" s="57">
        <v>2</v>
      </c>
      <c r="F44" s="57">
        <v>3</v>
      </c>
      <c r="G44" s="57">
        <v>3</v>
      </c>
      <c r="H44" s="57">
        <v>0</v>
      </c>
      <c r="I44" s="81">
        <f t="shared" si="0"/>
        <v>0</v>
      </c>
      <c r="J44" s="146">
        <f>K44+L44+M44+N44+O44</f>
        <v>1</v>
      </c>
      <c r="K44" s="23">
        <v>0</v>
      </c>
      <c r="L44" s="23">
        <v>1</v>
      </c>
      <c r="M44" s="37">
        <v>0</v>
      </c>
      <c r="N44" s="37">
        <v>0</v>
      </c>
      <c r="O44" s="84">
        <v>0</v>
      </c>
      <c r="P44" s="88">
        <f t="shared" si="1"/>
        <v>0</v>
      </c>
    </row>
    <row r="45" spans="1:16" ht="13.5" thickBot="1">
      <c r="A45" s="237"/>
      <c r="B45" s="236"/>
      <c r="C45" s="39" t="s">
        <v>118</v>
      </c>
      <c r="D45" s="41">
        <f>D42+D43+D44</f>
        <v>75</v>
      </c>
      <c r="E45" s="41">
        <f>E42+E43+E44</f>
        <v>17</v>
      </c>
      <c r="F45" s="41">
        <f>F42+F43+F44</f>
        <v>42</v>
      </c>
      <c r="G45" s="41">
        <f>G42+G43+G44</f>
        <v>15</v>
      </c>
      <c r="H45" s="41">
        <f>H42+H43+H44</f>
        <v>1</v>
      </c>
      <c r="I45" s="81">
        <f t="shared" si="0"/>
        <v>0</v>
      </c>
      <c r="J45" s="150">
        <f>J42+J43+J44</f>
        <v>7</v>
      </c>
      <c r="K45" s="41">
        <f>K42+K43+K44</f>
        <v>0</v>
      </c>
      <c r="L45" s="41">
        <f>L42+L43+L44</f>
        <v>7</v>
      </c>
      <c r="M45" s="41">
        <f>M42+M43+M44</f>
        <v>0</v>
      </c>
      <c r="N45" s="41">
        <f>N42+N43+N44</f>
        <v>0</v>
      </c>
      <c r="O45" s="85">
        <v>0</v>
      </c>
      <c r="P45" s="88">
        <f t="shared" si="1"/>
        <v>0</v>
      </c>
    </row>
    <row r="46" spans="1:16" ht="12.75" customHeight="1" thickBot="1">
      <c r="A46" s="240">
        <v>10</v>
      </c>
      <c r="B46" s="241" t="s">
        <v>38</v>
      </c>
      <c r="C46" s="42" t="s">
        <v>65</v>
      </c>
      <c r="D46" s="23">
        <v>58</v>
      </c>
      <c r="E46" s="57">
        <v>14</v>
      </c>
      <c r="F46" s="57">
        <v>32</v>
      </c>
      <c r="G46" s="57">
        <v>11</v>
      </c>
      <c r="H46" s="57">
        <v>1</v>
      </c>
      <c r="I46" s="81">
        <f t="shared" si="0"/>
        <v>0</v>
      </c>
      <c r="J46" s="148">
        <f>K46+L46+M46+N46+O46</f>
        <v>6</v>
      </c>
      <c r="K46" s="23">
        <v>1</v>
      </c>
      <c r="L46" s="23">
        <v>3</v>
      </c>
      <c r="M46" s="23">
        <v>0</v>
      </c>
      <c r="N46" s="23">
        <v>1</v>
      </c>
      <c r="O46" s="84">
        <v>1</v>
      </c>
      <c r="P46" s="88">
        <f t="shared" si="1"/>
        <v>0</v>
      </c>
    </row>
    <row r="47" spans="1:16" ht="13.5" thickBot="1">
      <c r="A47" s="240"/>
      <c r="B47" s="241"/>
      <c r="C47" s="36" t="s">
        <v>66</v>
      </c>
      <c r="D47" s="23">
        <v>56</v>
      </c>
      <c r="E47" s="57">
        <v>11</v>
      </c>
      <c r="F47" s="57">
        <v>35</v>
      </c>
      <c r="G47" s="57">
        <v>9</v>
      </c>
      <c r="H47" s="57">
        <v>1</v>
      </c>
      <c r="I47" s="81">
        <f t="shared" si="0"/>
        <v>0</v>
      </c>
      <c r="J47" s="148">
        <v>4</v>
      </c>
      <c r="K47" s="23">
        <v>0</v>
      </c>
      <c r="L47" s="23">
        <v>3</v>
      </c>
      <c r="M47" s="23">
        <v>0</v>
      </c>
      <c r="N47" s="23">
        <v>1</v>
      </c>
      <c r="O47" s="84">
        <v>1</v>
      </c>
      <c r="P47" s="88">
        <f t="shared" si="1"/>
        <v>-1</v>
      </c>
    </row>
    <row r="48" spans="1:16" ht="13.5" thickBot="1">
      <c r="A48" s="240"/>
      <c r="B48" s="241"/>
      <c r="C48" s="38" t="s">
        <v>117</v>
      </c>
      <c r="D48" s="23">
        <v>5</v>
      </c>
      <c r="E48" s="57">
        <v>1</v>
      </c>
      <c r="F48" s="57">
        <v>3</v>
      </c>
      <c r="G48" s="57">
        <v>1</v>
      </c>
      <c r="H48" s="57">
        <v>0</v>
      </c>
      <c r="I48" s="81">
        <f t="shared" si="0"/>
        <v>0</v>
      </c>
      <c r="J48" s="148">
        <f>K48+L48+M48+N48+O48</f>
        <v>0</v>
      </c>
      <c r="K48" s="23">
        <v>0</v>
      </c>
      <c r="L48" s="23">
        <v>0</v>
      </c>
      <c r="M48" s="23">
        <v>0</v>
      </c>
      <c r="N48" s="23">
        <v>0</v>
      </c>
      <c r="O48" s="84">
        <v>0</v>
      </c>
      <c r="P48" s="88">
        <f t="shared" si="1"/>
        <v>0</v>
      </c>
    </row>
    <row r="49" spans="1:16" ht="13.5" thickBot="1">
      <c r="A49" s="240"/>
      <c r="B49" s="241"/>
      <c r="C49" s="43" t="s">
        <v>118</v>
      </c>
      <c r="D49" s="44">
        <f>D46+D47+D48</f>
        <v>119</v>
      </c>
      <c r="E49" s="44">
        <f>E46+E47+E48</f>
        <v>26</v>
      </c>
      <c r="F49" s="44">
        <f>F46+F47+F48</f>
        <v>70</v>
      </c>
      <c r="G49" s="44">
        <f>G46+G47+G48</f>
        <v>21</v>
      </c>
      <c r="H49" s="44">
        <f>H46+H47+H48</f>
        <v>2</v>
      </c>
      <c r="I49" s="81">
        <f t="shared" si="0"/>
        <v>0</v>
      </c>
      <c r="J49" s="151">
        <f aca="true" t="shared" si="10" ref="J49:O49">J46+J47+J48</f>
        <v>10</v>
      </c>
      <c r="K49" s="44">
        <f t="shared" si="10"/>
        <v>1</v>
      </c>
      <c r="L49" s="44">
        <f t="shared" si="10"/>
        <v>6</v>
      </c>
      <c r="M49" s="44">
        <f t="shared" si="10"/>
        <v>0</v>
      </c>
      <c r="N49" s="44">
        <f t="shared" si="10"/>
        <v>2</v>
      </c>
      <c r="O49" s="44">
        <f t="shared" si="10"/>
        <v>2</v>
      </c>
      <c r="P49" s="88">
        <f t="shared" si="1"/>
        <v>-1</v>
      </c>
    </row>
    <row r="50" spans="1:16" ht="12.75" customHeight="1" thickBot="1">
      <c r="A50" s="237">
        <v>11</v>
      </c>
      <c r="B50" s="236" t="s">
        <v>119</v>
      </c>
      <c r="C50" s="33" t="s">
        <v>65</v>
      </c>
      <c r="D50" s="34">
        <v>30</v>
      </c>
      <c r="E50" s="56">
        <v>0</v>
      </c>
      <c r="F50" s="56">
        <v>27</v>
      </c>
      <c r="G50" s="56">
        <v>2</v>
      </c>
      <c r="H50" s="56">
        <v>1</v>
      </c>
      <c r="I50" s="81">
        <f t="shared" si="0"/>
        <v>0</v>
      </c>
      <c r="J50" s="146">
        <v>46</v>
      </c>
      <c r="K50" s="34">
        <v>3</v>
      </c>
      <c r="L50" s="34">
        <v>14</v>
      </c>
      <c r="M50" s="34">
        <v>15</v>
      </c>
      <c r="N50" s="34">
        <v>16</v>
      </c>
      <c r="O50" s="34">
        <v>14</v>
      </c>
      <c r="P50" s="88">
        <f t="shared" si="1"/>
        <v>-16</v>
      </c>
    </row>
    <row r="51" spans="1:16" ht="13.5" thickBot="1">
      <c r="A51" s="237"/>
      <c r="B51" s="236"/>
      <c r="C51" s="36" t="s">
        <v>66</v>
      </c>
      <c r="D51" s="23">
        <v>57</v>
      </c>
      <c r="E51" s="57">
        <v>21</v>
      </c>
      <c r="F51" s="57">
        <v>33</v>
      </c>
      <c r="G51" s="57">
        <v>2</v>
      </c>
      <c r="H51" s="57">
        <v>1</v>
      </c>
      <c r="I51" s="81">
        <f t="shared" si="0"/>
        <v>0</v>
      </c>
      <c r="J51" s="146">
        <v>20</v>
      </c>
      <c r="K51" s="23">
        <v>5</v>
      </c>
      <c r="L51" s="23">
        <v>1</v>
      </c>
      <c r="M51" s="23">
        <v>2</v>
      </c>
      <c r="N51" s="23">
        <v>3</v>
      </c>
      <c r="O51" s="23">
        <v>10</v>
      </c>
      <c r="P51" s="88">
        <f t="shared" si="1"/>
        <v>-1</v>
      </c>
    </row>
    <row r="52" spans="1:16" ht="13.5" thickBot="1">
      <c r="A52" s="237"/>
      <c r="B52" s="236"/>
      <c r="C52" s="38" t="s">
        <v>117</v>
      </c>
      <c r="D52" s="23">
        <v>4</v>
      </c>
      <c r="E52" s="57">
        <v>0</v>
      </c>
      <c r="F52" s="57">
        <v>4</v>
      </c>
      <c r="G52" s="57">
        <v>0</v>
      </c>
      <c r="H52" s="57">
        <v>0</v>
      </c>
      <c r="I52" s="81">
        <f t="shared" si="0"/>
        <v>0</v>
      </c>
      <c r="J52" s="146">
        <v>10</v>
      </c>
      <c r="K52" s="23">
        <v>4</v>
      </c>
      <c r="L52" s="23">
        <v>6</v>
      </c>
      <c r="M52" s="23">
        <v>0</v>
      </c>
      <c r="N52" s="23">
        <v>0</v>
      </c>
      <c r="O52" s="23">
        <v>15</v>
      </c>
      <c r="P52" s="88">
        <f t="shared" si="1"/>
        <v>-15</v>
      </c>
    </row>
    <row r="53" spans="1:16" ht="13.5" thickBot="1">
      <c r="A53" s="237"/>
      <c r="B53" s="236"/>
      <c r="C53" s="39" t="s">
        <v>118</v>
      </c>
      <c r="D53" s="41">
        <f>D50+D51+D52</f>
        <v>91</v>
      </c>
      <c r="E53" s="41">
        <f>E50+E51+E52</f>
        <v>21</v>
      </c>
      <c r="F53" s="41">
        <f>F50+F51+F52</f>
        <v>64</v>
      </c>
      <c r="G53" s="41">
        <f>G50+G51+G52</f>
        <v>4</v>
      </c>
      <c r="H53" s="41">
        <f>H50+H51+H52</f>
        <v>2</v>
      </c>
      <c r="I53" s="81">
        <f t="shared" si="0"/>
        <v>0</v>
      </c>
      <c r="J53" s="150">
        <f aca="true" t="shared" si="11" ref="J53:O53">J50+J51+J52</f>
        <v>76</v>
      </c>
      <c r="K53" s="41">
        <f t="shared" si="11"/>
        <v>12</v>
      </c>
      <c r="L53" s="41">
        <f t="shared" si="11"/>
        <v>21</v>
      </c>
      <c r="M53" s="41">
        <f t="shared" si="11"/>
        <v>17</v>
      </c>
      <c r="N53" s="41">
        <f t="shared" si="11"/>
        <v>19</v>
      </c>
      <c r="O53" s="41">
        <f t="shared" si="11"/>
        <v>39</v>
      </c>
      <c r="P53" s="88">
        <f t="shared" si="1"/>
        <v>-32</v>
      </c>
    </row>
    <row r="54" spans="1:16" ht="12.75" customHeight="1" thickBot="1">
      <c r="A54" s="237">
        <v>12</v>
      </c>
      <c r="B54" s="236" t="s">
        <v>40</v>
      </c>
      <c r="C54" s="33" t="s">
        <v>65</v>
      </c>
      <c r="D54" s="34">
        <v>17</v>
      </c>
      <c r="E54" s="113">
        <v>3</v>
      </c>
      <c r="F54" s="113">
        <v>10</v>
      </c>
      <c r="G54" s="113">
        <v>3</v>
      </c>
      <c r="H54" s="113">
        <v>1</v>
      </c>
      <c r="I54" s="81">
        <f t="shared" si="0"/>
        <v>0</v>
      </c>
      <c r="J54" s="146">
        <f>K54+L54+M54+N54+O54</f>
        <v>5</v>
      </c>
      <c r="K54" s="34">
        <v>0</v>
      </c>
      <c r="L54" s="34">
        <v>2</v>
      </c>
      <c r="M54" s="34">
        <v>2</v>
      </c>
      <c r="N54" s="34">
        <v>0</v>
      </c>
      <c r="O54" s="83">
        <v>1</v>
      </c>
      <c r="P54" s="88">
        <f t="shared" si="1"/>
        <v>0</v>
      </c>
    </row>
    <row r="55" spans="1:16" ht="13.5" thickBot="1">
      <c r="A55" s="237"/>
      <c r="B55" s="236"/>
      <c r="C55" s="36" t="s">
        <v>66</v>
      </c>
      <c r="D55" s="23">
        <v>22</v>
      </c>
      <c r="E55" s="71">
        <v>10</v>
      </c>
      <c r="F55" s="71">
        <v>9</v>
      </c>
      <c r="G55" s="71">
        <v>3</v>
      </c>
      <c r="H55" s="71">
        <v>0</v>
      </c>
      <c r="I55" s="81">
        <f t="shared" si="0"/>
        <v>0</v>
      </c>
      <c r="J55" s="146">
        <v>8</v>
      </c>
      <c r="K55" s="23">
        <v>2</v>
      </c>
      <c r="L55" s="23">
        <v>3</v>
      </c>
      <c r="M55" s="23">
        <v>3</v>
      </c>
      <c r="N55" s="23">
        <v>1</v>
      </c>
      <c r="O55" s="84">
        <v>0</v>
      </c>
      <c r="P55" s="88">
        <f t="shared" si="1"/>
        <v>-1</v>
      </c>
    </row>
    <row r="56" spans="1:16" ht="13.5" thickBot="1">
      <c r="A56" s="237"/>
      <c r="B56" s="236"/>
      <c r="C56" s="38" t="s">
        <v>117</v>
      </c>
      <c r="D56" s="23">
        <v>4</v>
      </c>
      <c r="E56" s="71">
        <v>1</v>
      </c>
      <c r="F56" s="71">
        <v>3</v>
      </c>
      <c r="G56" s="71">
        <v>0</v>
      </c>
      <c r="H56" s="71">
        <v>0</v>
      </c>
      <c r="I56" s="81">
        <f t="shared" si="0"/>
        <v>0</v>
      </c>
      <c r="J56" s="146">
        <f>K56+L56+M56+N56+O56</f>
        <v>2</v>
      </c>
      <c r="K56" s="71">
        <v>0</v>
      </c>
      <c r="L56" s="71">
        <v>1</v>
      </c>
      <c r="M56" s="71">
        <v>1</v>
      </c>
      <c r="N56" s="71">
        <v>0</v>
      </c>
      <c r="O56" s="114">
        <v>0</v>
      </c>
      <c r="P56" s="88">
        <f t="shared" si="1"/>
        <v>0</v>
      </c>
    </row>
    <row r="57" spans="1:16" ht="13.5" thickBot="1">
      <c r="A57" s="237"/>
      <c r="B57" s="236"/>
      <c r="C57" s="39" t="s">
        <v>118</v>
      </c>
      <c r="D57" s="41">
        <f>D54+D55+D56</f>
        <v>43</v>
      </c>
      <c r="E57" s="41">
        <f>E54+E55+E56</f>
        <v>14</v>
      </c>
      <c r="F57" s="41">
        <f>F54+F55+F56</f>
        <v>22</v>
      </c>
      <c r="G57" s="41">
        <f>G54+G55+G56</f>
        <v>6</v>
      </c>
      <c r="H57" s="41">
        <f>H54+H55+H56</f>
        <v>1</v>
      </c>
      <c r="I57" s="81">
        <f t="shared" si="0"/>
        <v>0</v>
      </c>
      <c r="J57" s="150">
        <f aca="true" t="shared" si="12" ref="J57:O57">J54+J55+J56</f>
        <v>15</v>
      </c>
      <c r="K57" s="41">
        <f t="shared" si="12"/>
        <v>2</v>
      </c>
      <c r="L57" s="41">
        <f t="shared" si="12"/>
        <v>6</v>
      </c>
      <c r="M57" s="41">
        <f t="shared" si="12"/>
        <v>6</v>
      </c>
      <c r="N57" s="41">
        <f t="shared" si="12"/>
        <v>1</v>
      </c>
      <c r="O57" s="41">
        <f t="shared" si="12"/>
        <v>1</v>
      </c>
      <c r="P57" s="88">
        <f t="shared" si="1"/>
        <v>-1</v>
      </c>
    </row>
    <row r="58" spans="1:16" ht="12.75" customHeight="1" thickBot="1">
      <c r="A58" s="240">
        <v>13</v>
      </c>
      <c r="B58" s="241" t="s">
        <v>41</v>
      </c>
      <c r="C58" s="42" t="s">
        <v>65</v>
      </c>
      <c r="D58" s="23">
        <v>10</v>
      </c>
      <c r="E58" s="57">
        <v>2</v>
      </c>
      <c r="F58" s="57">
        <v>7</v>
      </c>
      <c r="G58" s="57">
        <v>1</v>
      </c>
      <c r="H58" s="57">
        <v>0</v>
      </c>
      <c r="I58" s="81">
        <f t="shared" si="0"/>
        <v>0</v>
      </c>
      <c r="J58" s="148">
        <f>K58+L58+M58+N58+O58</f>
        <v>0</v>
      </c>
      <c r="K58" s="23">
        <v>0</v>
      </c>
      <c r="L58" s="23">
        <v>0</v>
      </c>
      <c r="M58" s="23">
        <v>0</v>
      </c>
      <c r="N58" s="23">
        <v>0</v>
      </c>
      <c r="O58" s="84">
        <v>0</v>
      </c>
      <c r="P58" s="88">
        <f t="shared" si="1"/>
        <v>0</v>
      </c>
    </row>
    <row r="59" spans="1:16" ht="13.5" thickBot="1">
      <c r="A59" s="240"/>
      <c r="B59" s="241"/>
      <c r="C59" s="36" t="s">
        <v>66</v>
      </c>
      <c r="D59" s="45">
        <v>0</v>
      </c>
      <c r="E59" s="116">
        <v>0</v>
      </c>
      <c r="F59" s="116">
        <v>0</v>
      </c>
      <c r="G59" s="116">
        <v>0</v>
      </c>
      <c r="H59" s="116">
        <v>0</v>
      </c>
      <c r="I59" s="81">
        <f t="shared" si="0"/>
        <v>0</v>
      </c>
      <c r="J59" s="148">
        <f>K59+L59+M59+N59+O59</f>
        <v>0</v>
      </c>
      <c r="K59" s="45">
        <v>0</v>
      </c>
      <c r="L59" s="45">
        <v>0</v>
      </c>
      <c r="M59" s="45">
        <v>0</v>
      </c>
      <c r="N59" s="14">
        <v>0</v>
      </c>
      <c r="O59" s="86">
        <v>0</v>
      </c>
      <c r="P59" s="88">
        <f t="shared" si="1"/>
        <v>0</v>
      </c>
    </row>
    <row r="60" spans="1:16" ht="13.5" thickBot="1">
      <c r="A60" s="240"/>
      <c r="B60" s="241"/>
      <c r="C60" s="38" t="s">
        <v>117</v>
      </c>
      <c r="D60" s="45">
        <v>0</v>
      </c>
      <c r="E60" s="116">
        <v>0</v>
      </c>
      <c r="F60" s="116">
        <v>0</v>
      </c>
      <c r="G60" s="116">
        <v>0</v>
      </c>
      <c r="H60" s="116">
        <v>0</v>
      </c>
      <c r="I60" s="81">
        <f t="shared" si="0"/>
        <v>0</v>
      </c>
      <c r="J60" s="148">
        <f>K60+L60+M60+N60+O60</f>
        <v>0</v>
      </c>
      <c r="K60" s="45">
        <v>0</v>
      </c>
      <c r="L60" s="45">
        <v>0</v>
      </c>
      <c r="M60" s="45">
        <v>0</v>
      </c>
      <c r="N60" s="14">
        <v>0</v>
      </c>
      <c r="O60" s="86">
        <v>0</v>
      </c>
      <c r="P60" s="88">
        <f t="shared" si="1"/>
        <v>0</v>
      </c>
    </row>
    <row r="61" spans="1:16" ht="13.5" thickBot="1">
      <c r="A61" s="240"/>
      <c r="B61" s="241"/>
      <c r="C61" s="43" t="s">
        <v>118</v>
      </c>
      <c r="D61" s="44">
        <f>D58+D59+D60</f>
        <v>10</v>
      </c>
      <c r="E61" s="44">
        <f>E58+E59+E60</f>
        <v>2</v>
      </c>
      <c r="F61" s="44">
        <f>F58+F59+F60</f>
        <v>7</v>
      </c>
      <c r="G61" s="44">
        <f>G58+G59+G60</f>
        <v>1</v>
      </c>
      <c r="H61" s="44">
        <f>H58+H59+H60</f>
        <v>0</v>
      </c>
      <c r="I61" s="81">
        <f t="shared" si="0"/>
        <v>0</v>
      </c>
      <c r="J61" s="151">
        <f aca="true" t="shared" si="13" ref="J61:O61">J58+J59+J60</f>
        <v>0</v>
      </c>
      <c r="K61" s="44">
        <f t="shared" si="13"/>
        <v>0</v>
      </c>
      <c r="L61" s="44">
        <f t="shared" si="13"/>
        <v>0</v>
      </c>
      <c r="M61" s="44">
        <f t="shared" si="13"/>
        <v>0</v>
      </c>
      <c r="N61" s="44">
        <f t="shared" si="13"/>
        <v>0</v>
      </c>
      <c r="O61" s="44">
        <f t="shared" si="13"/>
        <v>0</v>
      </c>
      <c r="P61" s="88">
        <f t="shared" si="1"/>
        <v>0</v>
      </c>
    </row>
    <row r="62" spans="1:16" ht="12.75" customHeight="1" thickBot="1">
      <c r="A62" s="237">
        <v>14</v>
      </c>
      <c r="B62" s="236" t="s">
        <v>42</v>
      </c>
      <c r="C62" s="33" t="s">
        <v>65</v>
      </c>
      <c r="D62" s="34">
        <v>73</v>
      </c>
      <c r="E62" s="113">
        <v>25</v>
      </c>
      <c r="F62" s="113">
        <v>36</v>
      </c>
      <c r="G62" s="113">
        <v>12</v>
      </c>
      <c r="H62" s="113">
        <v>0</v>
      </c>
      <c r="I62" s="81">
        <f t="shared" si="0"/>
        <v>0</v>
      </c>
      <c r="J62" s="146">
        <f>K62+L62+M62+N62+O62</f>
        <v>0</v>
      </c>
      <c r="K62" s="34">
        <v>0</v>
      </c>
      <c r="L62" s="34">
        <v>0</v>
      </c>
      <c r="M62" s="34">
        <v>0</v>
      </c>
      <c r="N62" s="34">
        <v>0</v>
      </c>
      <c r="O62" s="83">
        <v>0</v>
      </c>
      <c r="P62" s="88">
        <f t="shared" si="1"/>
        <v>0</v>
      </c>
    </row>
    <row r="63" spans="1:16" ht="13.5" thickBot="1">
      <c r="A63" s="237"/>
      <c r="B63" s="236"/>
      <c r="C63" s="36" t="s">
        <v>66</v>
      </c>
      <c r="D63" s="23">
        <v>45</v>
      </c>
      <c r="E63" s="71">
        <v>12</v>
      </c>
      <c r="F63" s="71">
        <v>27</v>
      </c>
      <c r="G63" s="71">
        <v>6</v>
      </c>
      <c r="H63" s="71">
        <v>0</v>
      </c>
      <c r="I63" s="81">
        <f t="shared" si="0"/>
        <v>0</v>
      </c>
      <c r="J63" s="146">
        <f>K63+L63+M63+N63+O63</f>
        <v>3</v>
      </c>
      <c r="K63" s="23">
        <v>0</v>
      </c>
      <c r="L63" s="23">
        <v>0</v>
      </c>
      <c r="M63" s="23">
        <v>0</v>
      </c>
      <c r="N63" s="23">
        <v>3</v>
      </c>
      <c r="O63" s="84">
        <v>0</v>
      </c>
      <c r="P63" s="88">
        <f t="shared" si="1"/>
        <v>0</v>
      </c>
    </row>
    <row r="64" spans="1:16" ht="13.5" thickBot="1">
      <c r="A64" s="237"/>
      <c r="B64" s="236"/>
      <c r="C64" s="38" t="s">
        <v>117</v>
      </c>
      <c r="D64" s="23">
        <v>12</v>
      </c>
      <c r="E64" s="71">
        <v>5</v>
      </c>
      <c r="F64" s="71">
        <v>6</v>
      </c>
      <c r="G64" s="71">
        <v>1</v>
      </c>
      <c r="H64" s="71">
        <v>0</v>
      </c>
      <c r="I64" s="81">
        <f t="shared" si="0"/>
        <v>0</v>
      </c>
      <c r="J64" s="146">
        <f>K64+L64+M64+N64+O64</f>
        <v>1</v>
      </c>
      <c r="K64" s="23">
        <v>0</v>
      </c>
      <c r="L64" s="23">
        <v>0</v>
      </c>
      <c r="M64" s="23">
        <v>0</v>
      </c>
      <c r="N64" s="23">
        <v>1</v>
      </c>
      <c r="O64" s="84">
        <v>0</v>
      </c>
      <c r="P64" s="88">
        <f t="shared" si="1"/>
        <v>0</v>
      </c>
    </row>
    <row r="65" spans="1:16" ht="13.5" thickBot="1">
      <c r="A65" s="237"/>
      <c r="B65" s="236"/>
      <c r="C65" s="39" t="s">
        <v>118</v>
      </c>
      <c r="D65" s="41">
        <f>D62+D63+D64</f>
        <v>130</v>
      </c>
      <c r="E65" s="41">
        <f>E62+E63+E64</f>
        <v>42</v>
      </c>
      <c r="F65" s="41">
        <f>F62+F63+F64</f>
        <v>69</v>
      </c>
      <c r="G65" s="41">
        <f>G62+G63+G64</f>
        <v>19</v>
      </c>
      <c r="H65" s="41">
        <f>H62+H63+H64</f>
        <v>0</v>
      </c>
      <c r="I65" s="81">
        <f t="shared" si="0"/>
        <v>0</v>
      </c>
      <c r="J65" s="150">
        <f>J62+J63+J64</f>
        <v>4</v>
      </c>
      <c r="K65" s="41">
        <f>K62+K63+K64</f>
        <v>0</v>
      </c>
      <c r="L65" s="41">
        <f>L62+L63+L64</f>
        <v>0</v>
      </c>
      <c r="M65" s="41">
        <f>M62+M63+M64</f>
        <v>0</v>
      </c>
      <c r="N65" s="41">
        <f>N62+N63+N64</f>
        <v>4</v>
      </c>
      <c r="O65" s="85">
        <v>0</v>
      </c>
      <c r="P65" s="88">
        <f t="shared" si="1"/>
        <v>0</v>
      </c>
    </row>
    <row r="66" spans="1:16" ht="12.75" customHeight="1" thickBot="1">
      <c r="A66" s="237">
        <v>15</v>
      </c>
      <c r="B66" s="236" t="s">
        <v>43</v>
      </c>
      <c r="C66" s="33" t="s">
        <v>65</v>
      </c>
      <c r="D66" s="34">
        <v>31</v>
      </c>
      <c r="E66" s="56">
        <v>9</v>
      </c>
      <c r="F66" s="56">
        <v>15</v>
      </c>
      <c r="G66" s="56">
        <v>7</v>
      </c>
      <c r="H66" s="56">
        <v>0</v>
      </c>
      <c r="I66" s="81">
        <f t="shared" si="0"/>
        <v>0</v>
      </c>
      <c r="J66" s="146">
        <f>K66+L66+M66+N66+O66</f>
        <v>0</v>
      </c>
      <c r="K66" s="34">
        <v>0</v>
      </c>
      <c r="L66" s="34">
        <v>0</v>
      </c>
      <c r="M66" s="34">
        <v>0</v>
      </c>
      <c r="N66" s="34">
        <v>0</v>
      </c>
      <c r="O66" s="83">
        <v>0</v>
      </c>
      <c r="P66" s="88">
        <f t="shared" si="1"/>
        <v>0</v>
      </c>
    </row>
    <row r="67" spans="1:16" ht="13.5" thickBot="1">
      <c r="A67" s="237"/>
      <c r="B67" s="236"/>
      <c r="C67" s="36" t="s">
        <v>66</v>
      </c>
      <c r="D67" s="23">
        <v>38</v>
      </c>
      <c r="E67" s="57">
        <v>6</v>
      </c>
      <c r="F67" s="57">
        <v>27</v>
      </c>
      <c r="G67" s="57">
        <v>5</v>
      </c>
      <c r="H67" s="57">
        <v>0</v>
      </c>
      <c r="I67" s="81">
        <f t="shared" si="0"/>
        <v>0</v>
      </c>
      <c r="J67" s="146">
        <f>K67+L67+M67+N67+O67</f>
        <v>2</v>
      </c>
      <c r="K67" s="23">
        <v>0</v>
      </c>
      <c r="L67" s="23">
        <v>0</v>
      </c>
      <c r="M67" s="23">
        <v>0</v>
      </c>
      <c r="N67" s="23">
        <v>0</v>
      </c>
      <c r="O67" s="84">
        <v>2</v>
      </c>
      <c r="P67" s="88">
        <f t="shared" si="1"/>
        <v>0</v>
      </c>
    </row>
    <row r="68" spans="1:16" ht="13.5" thickBot="1">
      <c r="A68" s="237"/>
      <c r="B68" s="236"/>
      <c r="C68" s="38" t="s">
        <v>117</v>
      </c>
      <c r="D68" s="23">
        <v>0</v>
      </c>
      <c r="E68" s="57">
        <v>0</v>
      </c>
      <c r="F68" s="57">
        <v>0</v>
      </c>
      <c r="G68" s="57">
        <v>0</v>
      </c>
      <c r="H68" s="57">
        <v>0</v>
      </c>
      <c r="I68" s="81">
        <f t="shared" si="0"/>
        <v>0</v>
      </c>
      <c r="J68" s="146">
        <f>K68+L68+M68+N68+O68</f>
        <v>0</v>
      </c>
      <c r="K68" s="23">
        <v>0</v>
      </c>
      <c r="L68" s="23">
        <v>0</v>
      </c>
      <c r="M68" s="23">
        <v>0</v>
      </c>
      <c r="N68" s="23">
        <v>0</v>
      </c>
      <c r="O68" s="84">
        <v>0</v>
      </c>
      <c r="P68" s="88">
        <f t="shared" si="1"/>
        <v>0</v>
      </c>
    </row>
    <row r="69" spans="1:16" ht="13.5" thickBot="1">
      <c r="A69" s="237"/>
      <c r="B69" s="236"/>
      <c r="C69" s="39" t="s">
        <v>118</v>
      </c>
      <c r="D69" s="41">
        <f>D66+D67+D68</f>
        <v>69</v>
      </c>
      <c r="E69" s="41">
        <f>E66+E67+E68</f>
        <v>15</v>
      </c>
      <c r="F69" s="41">
        <f>F66+F67+F68</f>
        <v>42</v>
      </c>
      <c r="G69" s="41">
        <f>G66+G67+G68</f>
        <v>12</v>
      </c>
      <c r="H69" s="41">
        <f>H66+H67+H68</f>
        <v>0</v>
      </c>
      <c r="I69" s="81">
        <f t="shared" si="0"/>
        <v>0</v>
      </c>
      <c r="J69" s="150">
        <f aca="true" t="shared" si="14" ref="J69:O69">J66+J67+J68</f>
        <v>2</v>
      </c>
      <c r="K69" s="41">
        <f t="shared" si="14"/>
        <v>0</v>
      </c>
      <c r="L69" s="41">
        <f t="shared" si="14"/>
        <v>0</v>
      </c>
      <c r="M69" s="41">
        <f t="shared" si="14"/>
        <v>0</v>
      </c>
      <c r="N69" s="41">
        <f t="shared" si="14"/>
        <v>0</v>
      </c>
      <c r="O69" s="41">
        <f t="shared" si="14"/>
        <v>2</v>
      </c>
      <c r="P69" s="88">
        <f t="shared" si="1"/>
        <v>0</v>
      </c>
    </row>
    <row r="70" spans="1:16" ht="12.75" customHeight="1" thickBot="1">
      <c r="A70" s="240">
        <v>16</v>
      </c>
      <c r="B70" s="241" t="s">
        <v>44</v>
      </c>
      <c r="C70" s="42" t="s">
        <v>65</v>
      </c>
      <c r="D70" s="23">
        <v>14</v>
      </c>
      <c r="E70" s="57">
        <v>5</v>
      </c>
      <c r="F70" s="57">
        <v>7</v>
      </c>
      <c r="G70" s="57">
        <v>2</v>
      </c>
      <c r="H70" s="57">
        <v>0</v>
      </c>
      <c r="I70" s="81">
        <f t="shared" si="0"/>
        <v>0</v>
      </c>
      <c r="J70" s="148">
        <f>K70+L70+M70+N70+O70</f>
        <v>1</v>
      </c>
      <c r="K70" s="23">
        <v>0</v>
      </c>
      <c r="L70" s="23">
        <v>0</v>
      </c>
      <c r="M70" s="23">
        <v>0</v>
      </c>
      <c r="N70" s="23">
        <v>0</v>
      </c>
      <c r="O70" s="84">
        <v>1</v>
      </c>
      <c r="P70" s="88">
        <f t="shared" si="1"/>
        <v>0</v>
      </c>
    </row>
    <row r="71" spans="1:16" ht="13.5" thickBot="1">
      <c r="A71" s="240"/>
      <c r="B71" s="241"/>
      <c r="C71" s="36" t="s">
        <v>66</v>
      </c>
      <c r="D71" s="23">
        <v>24</v>
      </c>
      <c r="E71" s="57">
        <v>6</v>
      </c>
      <c r="F71" s="57">
        <v>16</v>
      </c>
      <c r="G71" s="57">
        <v>2</v>
      </c>
      <c r="H71" s="57">
        <v>0</v>
      </c>
      <c r="I71" s="81">
        <f t="shared" si="0"/>
        <v>0</v>
      </c>
      <c r="J71" s="148">
        <f>K71+L71+M71+N71+O71</f>
        <v>4</v>
      </c>
      <c r="K71" s="23">
        <v>0</v>
      </c>
      <c r="L71" s="23">
        <v>2</v>
      </c>
      <c r="M71" s="23">
        <v>0</v>
      </c>
      <c r="N71" s="23">
        <v>2</v>
      </c>
      <c r="O71" s="84">
        <v>0</v>
      </c>
      <c r="P71" s="88">
        <f t="shared" si="1"/>
        <v>0</v>
      </c>
    </row>
    <row r="72" spans="1:16" ht="13.5" thickBot="1">
      <c r="A72" s="240"/>
      <c r="B72" s="241"/>
      <c r="C72" s="38" t="s">
        <v>117</v>
      </c>
      <c r="D72" s="23">
        <v>0</v>
      </c>
      <c r="E72" s="57">
        <v>0</v>
      </c>
      <c r="F72" s="57">
        <v>0</v>
      </c>
      <c r="G72" s="57">
        <v>0</v>
      </c>
      <c r="H72" s="57">
        <v>0</v>
      </c>
      <c r="I72" s="81">
        <f t="shared" si="0"/>
        <v>0</v>
      </c>
      <c r="J72" s="148">
        <f>K72+L72+M72+N72+O72</f>
        <v>0</v>
      </c>
      <c r="K72" s="23">
        <v>0</v>
      </c>
      <c r="L72" s="23">
        <v>0</v>
      </c>
      <c r="M72" s="23">
        <v>0</v>
      </c>
      <c r="N72" s="23">
        <v>0</v>
      </c>
      <c r="O72" s="84">
        <v>0</v>
      </c>
      <c r="P72" s="88">
        <f t="shared" si="1"/>
        <v>0</v>
      </c>
    </row>
    <row r="73" spans="1:16" ht="13.5" thickBot="1">
      <c r="A73" s="240"/>
      <c r="B73" s="241"/>
      <c r="C73" s="43" t="s">
        <v>118</v>
      </c>
      <c r="D73" s="44">
        <f>D70+D71+D72</f>
        <v>38</v>
      </c>
      <c r="E73" s="44">
        <f>E70+E71+E72</f>
        <v>11</v>
      </c>
      <c r="F73" s="44">
        <f>F70+F71+F72</f>
        <v>23</v>
      </c>
      <c r="G73" s="44">
        <f>G70+G71+G72</f>
        <v>4</v>
      </c>
      <c r="H73" s="44">
        <f>H70+H71+H72</f>
        <v>0</v>
      </c>
      <c r="I73" s="81">
        <f t="shared" si="0"/>
        <v>0</v>
      </c>
      <c r="J73" s="151">
        <f aca="true" t="shared" si="15" ref="J73:O73">J70+J71+J72</f>
        <v>5</v>
      </c>
      <c r="K73" s="44">
        <f t="shared" si="15"/>
        <v>0</v>
      </c>
      <c r="L73" s="44">
        <f t="shared" si="15"/>
        <v>2</v>
      </c>
      <c r="M73" s="44">
        <f t="shared" si="15"/>
        <v>0</v>
      </c>
      <c r="N73" s="44">
        <f t="shared" si="15"/>
        <v>2</v>
      </c>
      <c r="O73" s="44">
        <f t="shared" si="15"/>
        <v>1</v>
      </c>
      <c r="P73" s="88">
        <f t="shared" si="1"/>
        <v>0</v>
      </c>
    </row>
    <row r="74" spans="1:16" ht="12.75" customHeight="1" thickBot="1">
      <c r="A74" s="237">
        <v>17</v>
      </c>
      <c r="B74" s="236" t="s">
        <v>45</v>
      </c>
      <c r="C74" s="33" t="s">
        <v>65</v>
      </c>
      <c r="D74" s="34">
        <v>110</v>
      </c>
      <c r="E74" s="56">
        <v>14</v>
      </c>
      <c r="F74" s="56">
        <v>67</v>
      </c>
      <c r="G74" s="56">
        <v>29</v>
      </c>
      <c r="H74" s="56">
        <v>0</v>
      </c>
      <c r="I74" s="81">
        <f t="shared" si="0"/>
        <v>0</v>
      </c>
      <c r="J74" s="146">
        <f>K74+L74+M74+N74+O74</f>
        <v>12</v>
      </c>
      <c r="K74" s="34">
        <v>1</v>
      </c>
      <c r="L74" s="34">
        <v>0</v>
      </c>
      <c r="M74" s="34">
        <v>0</v>
      </c>
      <c r="N74" s="34">
        <v>7</v>
      </c>
      <c r="O74" s="83">
        <v>4</v>
      </c>
      <c r="P74" s="88">
        <f t="shared" si="1"/>
        <v>0</v>
      </c>
    </row>
    <row r="75" spans="1:16" ht="13.5" thickBot="1">
      <c r="A75" s="237"/>
      <c r="B75" s="236"/>
      <c r="C75" s="36" t="s">
        <v>66</v>
      </c>
      <c r="D75" s="23">
        <v>139</v>
      </c>
      <c r="E75" s="57">
        <v>23</v>
      </c>
      <c r="F75" s="57">
        <v>85</v>
      </c>
      <c r="G75" s="57">
        <v>30</v>
      </c>
      <c r="H75" s="57">
        <v>1</v>
      </c>
      <c r="I75" s="81">
        <f aca="true" t="shared" si="16" ref="I75:I113">D75-E75-F75-G75-H75</f>
        <v>0</v>
      </c>
      <c r="J75" s="146">
        <v>30</v>
      </c>
      <c r="K75" s="23">
        <v>2</v>
      </c>
      <c r="L75" s="23">
        <v>16</v>
      </c>
      <c r="M75" s="23">
        <v>0</v>
      </c>
      <c r="N75" s="23">
        <v>10</v>
      </c>
      <c r="O75" s="84">
        <v>5</v>
      </c>
      <c r="P75" s="88">
        <f aca="true" t="shared" si="17" ref="P75:P113">J75-K75-L75-M75-N75-O75</f>
        <v>-3</v>
      </c>
    </row>
    <row r="76" spans="1:16" ht="13.5" thickBot="1">
      <c r="A76" s="237"/>
      <c r="B76" s="236"/>
      <c r="C76" s="38" t="s">
        <v>117</v>
      </c>
      <c r="D76" s="23">
        <v>16</v>
      </c>
      <c r="E76" s="91">
        <v>3</v>
      </c>
      <c r="F76" s="91">
        <v>11</v>
      </c>
      <c r="G76" s="91">
        <v>2</v>
      </c>
      <c r="H76" s="91">
        <v>0</v>
      </c>
      <c r="I76" s="81">
        <f t="shared" si="16"/>
        <v>0</v>
      </c>
      <c r="J76" s="146">
        <v>4</v>
      </c>
      <c r="K76" s="23">
        <v>0</v>
      </c>
      <c r="L76" s="23">
        <v>4</v>
      </c>
      <c r="M76" s="23">
        <v>0</v>
      </c>
      <c r="N76" s="23">
        <v>1</v>
      </c>
      <c r="O76" s="84">
        <v>1</v>
      </c>
      <c r="P76" s="88">
        <f t="shared" si="17"/>
        <v>-2</v>
      </c>
    </row>
    <row r="77" spans="1:16" ht="13.5" thickBot="1">
      <c r="A77" s="237"/>
      <c r="B77" s="236"/>
      <c r="C77" s="39" t="s">
        <v>118</v>
      </c>
      <c r="D77" s="41">
        <f>D74+D75+D76</f>
        <v>265</v>
      </c>
      <c r="E77" s="41">
        <f>E74+E75+E76</f>
        <v>40</v>
      </c>
      <c r="F77" s="41">
        <f>F74+F75+F76</f>
        <v>163</v>
      </c>
      <c r="G77" s="41">
        <f>G74+G75+G76</f>
        <v>61</v>
      </c>
      <c r="H77" s="41">
        <f>H74+H75+H76</f>
        <v>1</v>
      </c>
      <c r="I77" s="81">
        <f t="shared" si="16"/>
        <v>0</v>
      </c>
      <c r="J77" s="150">
        <f aca="true" t="shared" si="18" ref="J77:O77">J74+J75+J76</f>
        <v>46</v>
      </c>
      <c r="K77" s="41">
        <f t="shared" si="18"/>
        <v>3</v>
      </c>
      <c r="L77" s="41">
        <f t="shared" si="18"/>
        <v>20</v>
      </c>
      <c r="M77" s="41">
        <f t="shared" si="18"/>
        <v>0</v>
      </c>
      <c r="N77" s="41">
        <f t="shared" si="18"/>
        <v>18</v>
      </c>
      <c r="O77" s="41">
        <f t="shared" si="18"/>
        <v>10</v>
      </c>
      <c r="P77" s="88">
        <f t="shared" si="17"/>
        <v>-5</v>
      </c>
    </row>
    <row r="78" spans="1:16" ht="12.75" customHeight="1" thickBot="1">
      <c r="A78" s="237">
        <v>18</v>
      </c>
      <c r="B78" s="236" t="s">
        <v>46</v>
      </c>
      <c r="C78" s="33" t="s">
        <v>65</v>
      </c>
      <c r="D78" s="34">
        <v>43</v>
      </c>
      <c r="E78" s="95">
        <v>7</v>
      </c>
      <c r="F78" s="95">
        <v>30</v>
      </c>
      <c r="G78" s="95">
        <v>6</v>
      </c>
      <c r="H78" s="95">
        <v>0</v>
      </c>
      <c r="I78" s="81">
        <f t="shared" si="16"/>
        <v>0</v>
      </c>
      <c r="J78" s="152">
        <f>K78+L78+M78+N78+O78</f>
        <v>6</v>
      </c>
      <c r="K78" s="78">
        <v>0</v>
      </c>
      <c r="L78" s="78">
        <v>2</v>
      </c>
      <c r="M78" s="78">
        <v>4</v>
      </c>
      <c r="N78" s="78">
        <v>0</v>
      </c>
      <c r="O78" s="87">
        <v>0</v>
      </c>
      <c r="P78" s="88">
        <f t="shared" si="17"/>
        <v>0</v>
      </c>
    </row>
    <row r="79" spans="1:16" ht="13.5" thickBot="1">
      <c r="A79" s="237"/>
      <c r="B79" s="236"/>
      <c r="C79" s="36" t="s">
        <v>66</v>
      </c>
      <c r="D79" s="23">
        <v>66</v>
      </c>
      <c r="E79" s="95">
        <v>11</v>
      </c>
      <c r="F79" s="95">
        <v>45</v>
      </c>
      <c r="G79" s="95">
        <v>10</v>
      </c>
      <c r="H79" s="95">
        <v>0</v>
      </c>
      <c r="I79" s="81">
        <f t="shared" si="16"/>
        <v>0</v>
      </c>
      <c r="J79" s="152">
        <f>K79+L79+M79+N79+O79</f>
        <v>18</v>
      </c>
      <c r="K79" s="78">
        <v>1</v>
      </c>
      <c r="L79" s="78">
        <v>5</v>
      </c>
      <c r="M79" s="78">
        <v>10</v>
      </c>
      <c r="N79" s="78">
        <v>2</v>
      </c>
      <c r="O79" s="87">
        <v>0</v>
      </c>
      <c r="P79" s="88">
        <f t="shared" si="17"/>
        <v>0</v>
      </c>
    </row>
    <row r="80" spans="1:16" ht="13.5" thickBot="1">
      <c r="A80" s="237"/>
      <c r="B80" s="236"/>
      <c r="C80" s="38" t="s">
        <v>117</v>
      </c>
      <c r="D80" s="23">
        <v>9</v>
      </c>
      <c r="E80" s="95">
        <v>3</v>
      </c>
      <c r="F80" s="95">
        <v>5</v>
      </c>
      <c r="G80" s="95">
        <v>1</v>
      </c>
      <c r="H80" s="95">
        <v>0</v>
      </c>
      <c r="I80" s="81">
        <f t="shared" si="16"/>
        <v>0</v>
      </c>
      <c r="J80" s="152">
        <f>K80+L80+M80+N80+O80</f>
        <v>3</v>
      </c>
      <c r="K80" s="78">
        <v>1</v>
      </c>
      <c r="L80" s="78">
        <v>1</v>
      </c>
      <c r="M80" s="78">
        <v>0</v>
      </c>
      <c r="N80" s="78">
        <v>0</v>
      </c>
      <c r="O80" s="87">
        <v>1</v>
      </c>
      <c r="P80" s="88">
        <f t="shared" si="17"/>
        <v>0</v>
      </c>
    </row>
    <row r="81" spans="1:16" ht="13.5" thickBot="1">
      <c r="A81" s="237"/>
      <c r="B81" s="236"/>
      <c r="C81" s="39" t="s">
        <v>118</v>
      </c>
      <c r="D81" s="40">
        <f>D78+D79+D80</f>
        <v>118</v>
      </c>
      <c r="E81" s="40">
        <f>E78+E79+E80</f>
        <v>21</v>
      </c>
      <c r="F81" s="40">
        <f>F78+F79+F80</f>
        <v>80</v>
      </c>
      <c r="G81" s="40">
        <f>G78+G79+G80</f>
        <v>17</v>
      </c>
      <c r="H81" s="40">
        <f>H78+H79+H80</f>
        <v>0</v>
      </c>
      <c r="I81" s="81">
        <f t="shared" si="16"/>
        <v>0</v>
      </c>
      <c r="J81" s="147">
        <f aca="true" t="shared" si="19" ref="J81:O81">J78+J79+J80</f>
        <v>27</v>
      </c>
      <c r="K81" s="40">
        <f t="shared" si="19"/>
        <v>2</v>
      </c>
      <c r="L81" s="40">
        <f t="shared" si="19"/>
        <v>8</v>
      </c>
      <c r="M81" s="40">
        <f t="shared" si="19"/>
        <v>14</v>
      </c>
      <c r="N81" s="40">
        <f t="shared" si="19"/>
        <v>2</v>
      </c>
      <c r="O81" s="40">
        <f t="shared" si="19"/>
        <v>1</v>
      </c>
      <c r="P81" s="88">
        <f t="shared" si="17"/>
        <v>0</v>
      </c>
    </row>
    <row r="82" spans="1:16" ht="12.75" customHeight="1" thickBot="1">
      <c r="A82" s="240">
        <v>19</v>
      </c>
      <c r="B82" s="241" t="s">
        <v>47</v>
      </c>
      <c r="C82" s="42" t="s">
        <v>65</v>
      </c>
      <c r="D82" s="23">
        <v>14</v>
      </c>
      <c r="E82" s="91">
        <v>2</v>
      </c>
      <c r="F82" s="91">
        <v>10</v>
      </c>
      <c r="G82" s="91">
        <v>2</v>
      </c>
      <c r="H82" s="91">
        <v>0</v>
      </c>
      <c r="I82" s="81">
        <f t="shared" si="16"/>
        <v>0</v>
      </c>
      <c r="J82" s="148">
        <f>K82+L82+M82+N82+O82</f>
        <v>1</v>
      </c>
      <c r="K82" s="23">
        <v>0</v>
      </c>
      <c r="L82" s="23">
        <v>0</v>
      </c>
      <c r="M82" s="23">
        <v>0</v>
      </c>
      <c r="N82" s="23">
        <v>0</v>
      </c>
      <c r="O82" s="84">
        <v>1</v>
      </c>
      <c r="P82" s="88">
        <f t="shared" si="17"/>
        <v>0</v>
      </c>
    </row>
    <row r="83" spans="1:16" ht="13.5" thickBot="1">
      <c r="A83" s="240"/>
      <c r="B83" s="241"/>
      <c r="C83" s="36" t="s">
        <v>66</v>
      </c>
      <c r="D83" s="23">
        <v>17</v>
      </c>
      <c r="E83" s="91">
        <v>7</v>
      </c>
      <c r="F83" s="91">
        <v>9</v>
      </c>
      <c r="G83" s="91">
        <v>1</v>
      </c>
      <c r="H83" s="91">
        <v>0</v>
      </c>
      <c r="I83" s="81">
        <f t="shared" si="16"/>
        <v>0</v>
      </c>
      <c r="J83" s="148">
        <f>K83+L83+M83+N83+O83</f>
        <v>1</v>
      </c>
      <c r="K83" s="23">
        <v>0</v>
      </c>
      <c r="L83" s="23">
        <v>0</v>
      </c>
      <c r="M83" s="23">
        <v>0</v>
      </c>
      <c r="N83" s="23">
        <v>0</v>
      </c>
      <c r="O83" s="84">
        <v>1</v>
      </c>
      <c r="P83" s="88">
        <f t="shared" si="17"/>
        <v>0</v>
      </c>
    </row>
    <row r="84" spans="1:16" ht="13.5" thickBot="1">
      <c r="A84" s="240"/>
      <c r="B84" s="241"/>
      <c r="C84" s="38" t="s">
        <v>117</v>
      </c>
      <c r="D84" s="23">
        <v>0</v>
      </c>
      <c r="E84" s="91">
        <f>-F84</f>
        <v>0</v>
      </c>
      <c r="F84" s="91">
        <v>0</v>
      </c>
      <c r="G84" s="91">
        <v>0</v>
      </c>
      <c r="H84" s="91">
        <v>0</v>
      </c>
      <c r="I84" s="81">
        <f t="shared" si="16"/>
        <v>0</v>
      </c>
      <c r="J84" s="148">
        <f>K84+L84+M84+N84+O84</f>
        <v>0</v>
      </c>
      <c r="K84" s="23">
        <v>0</v>
      </c>
      <c r="L84" s="23">
        <v>0</v>
      </c>
      <c r="M84" s="23">
        <v>0</v>
      </c>
      <c r="N84" s="23">
        <v>0</v>
      </c>
      <c r="O84" s="84">
        <v>0</v>
      </c>
      <c r="P84" s="88">
        <f t="shared" si="17"/>
        <v>0</v>
      </c>
    </row>
    <row r="85" spans="1:16" ht="13.5" thickBot="1">
      <c r="A85" s="240"/>
      <c r="B85" s="241"/>
      <c r="C85" s="43" t="s">
        <v>118</v>
      </c>
      <c r="D85" s="44">
        <f>D82+D83+D84</f>
        <v>31</v>
      </c>
      <c r="E85" s="44">
        <f>E82+E83+E84</f>
        <v>9</v>
      </c>
      <c r="F85" s="44">
        <f>F82+F83+F84</f>
        <v>19</v>
      </c>
      <c r="G85" s="44">
        <f>G82+G83+G84</f>
        <v>3</v>
      </c>
      <c r="H85" s="44">
        <f>H82+H83+H84</f>
        <v>0</v>
      </c>
      <c r="I85" s="81">
        <f t="shared" si="16"/>
        <v>0</v>
      </c>
      <c r="J85" s="151">
        <f aca="true" t="shared" si="20" ref="J85:O85">J82+J83+J84</f>
        <v>2</v>
      </c>
      <c r="K85" s="44">
        <f t="shared" si="20"/>
        <v>0</v>
      </c>
      <c r="L85" s="44">
        <f t="shared" si="20"/>
        <v>0</v>
      </c>
      <c r="M85" s="44">
        <f t="shared" si="20"/>
        <v>0</v>
      </c>
      <c r="N85" s="44">
        <f t="shared" si="20"/>
        <v>0</v>
      </c>
      <c r="O85" s="44">
        <f t="shared" si="20"/>
        <v>2</v>
      </c>
      <c r="P85" s="88">
        <f t="shared" si="17"/>
        <v>0</v>
      </c>
    </row>
    <row r="86" spans="1:16" ht="12.75" customHeight="1" thickBot="1">
      <c r="A86" s="237">
        <v>20</v>
      </c>
      <c r="B86" s="250" t="s">
        <v>48</v>
      </c>
      <c r="C86" s="33" t="s">
        <v>65</v>
      </c>
      <c r="D86" s="34">
        <v>35</v>
      </c>
      <c r="E86" s="94">
        <v>7</v>
      </c>
      <c r="F86" s="94">
        <v>25</v>
      </c>
      <c r="G86" s="94">
        <v>3</v>
      </c>
      <c r="H86" s="94"/>
      <c r="I86" s="81">
        <f t="shared" si="16"/>
        <v>0</v>
      </c>
      <c r="J86" s="146">
        <f>K86+L86+M86+N86+O86</f>
        <v>1</v>
      </c>
      <c r="K86" s="34">
        <v>1</v>
      </c>
      <c r="L86" s="34">
        <v>0</v>
      </c>
      <c r="M86" s="34">
        <v>0</v>
      </c>
      <c r="N86" s="34">
        <v>0</v>
      </c>
      <c r="O86" s="83">
        <v>0</v>
      </c>
      <c r="P86" s="88">
        <f t="shared" si="17"/>
        <v>0</v>
      </c>
    </row>
    <row r="87" spans="1:16" ht="13.5" thickBot="1">
      <c r="A87" s="237"/>
      <c r="B87" s="236"/>
      <c r="C87" s="36" t="s">
        <v>66</v>
      </c>
      <c r="D87" s="23">
        <v>73</v>
      </c>
      <c r="E87" s="91">
        <v>15</v>
      </c>
      <c r="F87" s="91">
        <v>49</v>
      </c>
      <c r="G87" s="91">
        <v>8</v>
      </c>
      <c r="H87" s="91">
        <v>1</v>
      </c>
      <c r="I87" s="81">
        <f t="shared" si="16"/>
        <v>0</v>
      </c>
      <c r="J87" s="146">
        <f>K87+L87+M87+N87+O87</f>
        <v>7</v>
      </c>
      <c r="K87" s="23">
        <v>3</v>
      </c>
      <c r="L87" s="23">
        <v>1</v>
      </c>
      <c r="M87" s="23">
        <v>1</v>
      </c>
      <c r="N87" s="23">
        <v>1</v>
      </c>
      <c r="O87" s="84">
        <v>1</v>
      </c>
      <c r="P87" s="88">
        <f t="shared" si="17"/>
        <v>0</v>
      </c>
    </row>
    <row r="88" spans="1:16" ht="13.5" thickBot="1">
      <c r="A88" s="237"/>
      <c r="B88" s="236"/>
      <c r="C88" s="38" t="s">
        <v>117</v>
      </c>
      <c r="D88" s="23">
        <v>23</v>
      </c>
      <c r="E88" s="91">
        <v>5</v>
      </c>
      <c r="F88" s="91">
        <v>14</v>
      </c>
      <c r="G88" s="91">
        <v>3</v>
      </c>
      <c r="H88" s="91">
        <v>1</v>
      </c>
      <c r="I88" s="81">
        <f t="shared" si="16"/>
        <v>0</v>
      </c>
      <c r="J88" s="146">
        <f>K88+L88+M88+N88+O88</f>
        <v>2</v>
      </c>
      <c r="K88" s="23">
        <v>1</v>
      </c>
      <c r="L88" s="23">
        <v>1</v>
      </c>
      <c r="M88" s="23">
        <v>0</v>
      </c>
      <c r="N88" s="23">
        <v>0</v>
      </c>
      <c r="O88" s="84">
        <v>0</v>
      </c>
      <c r="P88" s="88">
        <f t="shared" si="17"/>
        <v>0</v>
      </c>
    </row>
    <row r="89" spans="1:16" ht="13.5" thickBot="1">
      <c r="A89" s="237"/>
      <c r="B89" s="236"/>
      <c r="C89" s="39" t="s">
        <v>118</v>
      </c>
      <c r="D89" s="41">
        <f>D86+D87+D88</f>
        <v>131</v>
      </c>
      <c r="E89" s="41">
        <f>E86+E87+E88</f>
        <v>27</v>
      </c>
      <c r="F89" s="41">
        <f>F86+F87+F88</f>
        <v>88</v>
      </c>
      <c r="G89" s="41">
        <f>G86+G87+G88</f>
        <v>14</v>
      </c>
      <c r="H89" s="41">
        <f>H86+H87+H88</f>
        <v>2</v>
      </c>
      <c r="I89" s="81">
        <f t="shared" si="16"/>
        <v>0</v>
      </c>
      <c r="J89" s="150">
        <f aca="true" t="shared" si="21" ref="J89:O89">J86+J87+J88</f>
        <v>10</v>
      </c>
      <c r="K89" s="41">
        <f t="shared" si="21"/>
        <v>5</v>
      </c>
      <c r="L89" s="41">
        <f t="shared" si="21"/>
        <v>2</v>
      </c>
      <c r="M89" s="41">
        <f t="shared" si="21"/>
        <v>1</v>
      </c>
      <c r="N89" s="41">
        <f t="shared" si="21"/>
        <v>1</v>
      </c>
      <c r="O89" s="41">
        <f t="shared" si="21"/>
        <v>1</v>
      </c>
      <c r="P89" s="88">
        <f t="shared" si="17"/>
        <v>0</v>
      </c>
    </row>
    <row r="90" spans="1:16" ht="12.75" customHeight="1" thickBot="1">
      <c r="A90" s="240">
        <v>21</v>
      </c>
      <c r="B90" s="241" t="s">
        <v>49</v>
      </c>
      <c r="C90" s="42" t="s">
        <v>65</v>
      </c>
      <c r="D90" s="34">
        <v>27</v>
      </c>
      <c r="E90" s="56">
        <v>6</v>
      </c>
      <c r="F90" s="56">
        <v>11</v>
      </c>
      <c r="G90" s="56">
        <v>10</v>
      </c>
      <c r="H90" s="56">
        <v>0</v>
      </c>
      <c r="I90" s="81">
        <f t="shared" si="16"/>
        <v>0</v>
      </c>
      <c r="J90" s="146">
        <f>K90+L90+M90+N90+O90</f>
        <v>9</v>
      </c>
      <c r="K90" s="34">
        <v>1</v>
      </c>
      <c r="L90" s="34">
        <v>1</v>
      </c>
      <c r="M90" s="34">
        <v>5</v>
      </c>
      <c r="N90" s="34">
        <v>0</v>
      </c>
      <c r="O90" s="83">
        <v>2</v>
      </c>
      <c r="P90" s="88">
        <f t="shared" si="17"/>
        <v>0</v>
      </c>
    </row>
    <row r="91" spans="1:16" ht="13.5" thickBot="1">
      <c r="A91" s="240"/>
      <c r="B91" s="241"/>
      <c r="C91" s="36" t="s">
        <v>66</v>
      </c>
      <c r="D91" s="23">
        <v>37</v>
      </c>
      <c r="E91" s="91">
        <v>3</v>
      </c>
      <c r="F91" s="91">
        <v>34</v>
      </c>
      <c r="G91" s="91">
        <v>0</v>
      </c>
      <c r="H91" s="91">
        <v>0</v>
      </c>
      <c r="I91" s="81">
        <f t="shared" si="16"/>
        <v>0</v>
      </c>
      <c r="J91" s="146">
        <f>K91+L91+M91+N91+O91</f>
        <v>25</v>
      </c>
      <c r="K91" s="23">
        <v>0</v>
      </c>
      <c r="L91" s="23">
        <v>8</v>
      </c>
      <c r="M91" s="23">
        <v>15</v>
      </c>
      <c r="N91" s="23">
        <v>2</v>
      </c>
      <c r="O91" s="84">
        <v>0</v>
      </c>
      <c r="P91" s="88">
        <f t="shared" si="17"/>
        <v>0</v>
      </c>
    </row>
    <row r="92" spans="1:16" ht="13.5" thickBot="1">
      <c r="A92" s="240"/>
      <c r="B92" s="241"/>
      <c r="C92" s="38" t="s">
        <v>117</v>
      </c>
      <c r="D92" s="23">
        <v>15</v>
      </c>
      <c r="E92" s="91">
        <v>5</v>
      </c>
      <c r="F92" s="91">
        <v>10</v>
      </c>
      <c r="G92" s="91">
        <v>0</v>
      </c>
      <c r="H92" s="91">
        <v>0</v>
      </c>
      <c r="I92" s="81">
        <f t="shared" si="16"/>
        <v>0</v>
      </c>
      <c r="J92" s="146">
        <f>K92+L92+M92+N92+O92</f>
        <v>11</v>
      </c>
      <c r="K92" s="23">
        <v>0</v>
      </c>
      <c r="L92" s="23">
        <v>0</v>
      </c>
      <c r="M92" s="23">
        <v>11</v>
      </c>
      <c r="N92" s="23">
        <v>0</v>
      </c>
      <c r="O92" s="84">
        <v>0</v>
      </c>
      <c r="P92" s="88">
        <f t="shared" si="17"/>
        <v>0</v>
      </c>
    </row>
    <row r="93" spans="1:16" ht="13.5" thickBot="1">
      <c r="A93" s="240"/>
      <c r="B93" s="241"/>
      <c r="C93" s="43" t="s">
        <v>118</v>
      </c>
      <c r="D93" s="40">
        <f>D90+D91+D92</f>
        <v>79</v>
      </c>
      <c r="E93" s="40">
        <f>E90+E91+E92</f>
        <v>14</v>
      </c>
      <c r="F93" s="40">
        <f>F90+F91+F92</f>
        <v>55</v>
      </c>
      <c r="G93" s="40">
        <f>G90+G91+G92</f>
        <v>10</v>
      </c>
      <c r="H93" s="40">
        <f>H90+H91+H92</f>
        <v>0</v>
      </c>
      <c r="I93" s="81">
        <f t="shared" si="16"/>
        <v>0</v>
      </c>
      <c r="J93" s="147">
        <f aca="true" t="shared" si="22" ref="J93:O93">J90+J91+J92</f>
        <v>45</v>
      </c>
      <c r="K93" s="40">
        <f t="shared" si="22"/>
        <v>1</v>
      </c>
      <c r="L93" s="40">
        <f t="shared" si="22"/>
        <v>9</v>
      </c>
      <c r="M93" s="40">
        <f t="shared" si="22"/>
        <v>31</v>
      </c>
      <c r="N93" s="40">
        <f t="shared" si="22"/>
        <v>2</v>
      </c>
      <c r="O93" s="40">
        <f t="shared" si="22"/>
        <v>2</v>
      </c>
      <c r="P93" s="88">
        <f t="shared" si="17"/>
        <v>0</v>
      </c>
    </row>
    <row r="94" spans="1:16" ht="12.75" customHeight="1" thickBot="1">
      <c r="A94" s="237">
        <v>22</v>
      </c>
      <c r="B94" s="236" t="s">
        <v>120</v>
      </c>
      <c r="C94" s="33" t="s">
        <v>65</v>
      </c>
      <c r="D94" s="34">
        <v>19</v>
      </c>
      <c r="E94" s="94">
        <v>1</v>
      </c>
      <c r="F94" s="56">
        <v>18</v>
      </c>
      <c r="G94" s="56">
        <v>0</v>
      </c>
      <c r="H94" s="56">
        <v>0</v>
      </c>
      <c r="I94" s="81">
        <f t="shared" si="16"/>
        <v>0</v>
      </c>
      <c r="J94" s="146">
        <f>K94+L94+M94+N94+O94</f>
        <v>2</v>
      </c>
      <c r="K94" s="34">
        <v>0</v>
      </c>
      <c r="L94" s="34">
        <v>1</v>
      </c>
      <c r="M94" s="34">
        <v>1</v>
      </c>
      <c r="N94" s="34">
        <v>0</v>
      </c>
      <c r="O94" s="83">
        <v>0</v>
      </c>
      <c r="P94" s="88">
        <f t="shared" si="17"/>
        <v>0</v>
      </c>
    </row>
    <row r="95" spans="1:16" ht="13.5" thickBot="1">
      <c r="A95" s="237"/>
      <c r="B95" s="236"/>
      <c r="C95" s="36" t="s">
        <v>66</v>
      </c>
      <c r="D95" s="23">
        <v>10</v>
      </c>
      <c r="E95" s="91">
        <v>2</v>
      </c>
      <c r="F95" s="91">
        <v>7</v>
      </c>
      <c r="G95" s="91">
        <v>1</v>
      </c>
      <c r="H95" s="91">
        <v>0</v>
      </c>
      <c r="I95" s="81">
        <f t="shared" si="16"/>
        <v>0</v>
      </c>
      <c r="J95" s="146">
        <f>K95+L95+M95+N95+O95</f>
        <v>4</v>
      </c>
      <c r="K95" s="23">
        <v>0</v>
      </c>
      <c r="L95" s="23">
        <v>1</v>
      </c>
      <c r="M95" s="23">
        <v>2</v>
      </c>
      <c r="N95" s="23">
        <v>0</v>
      </c>
      <c r="O95" s="84">
        <v>1</v>
      </c>
      <c r="P95" s="88">
        <f t="shared" si="17"/>
        <v>0</v>
      </c>
    </row>
    <row r="96" spans="1:16" ht="13.5" thickBot="1">
      <c r="A96" s="237"/>
      <c r="B96" s="236"/>
      <c r="C96" s="38" t="s">
        <v>117</v>
      </c>
      <c r="D96" s="23">
        <v>0</v>
      </c>
      <c r="E96" s="93">
        <v>0</v>
      </c>
      <c r="F96" s="93">
        <v>0</v>
      </c>
      <c r="G96" s="93">
        <v>0</v>
      </c>
      <c r="H96" s="93">
        <v>0</v>
      </c>
      <c r="I96" s="81">
        <f t="shared" si="16"/>
        <v>0</v>
      </c>
      <c r="J96" s="146">
        <f>K96+L96+M96+N96+O96</f>
        <v>0</v>
      </c>
      <c r="K96" s="23">
        <v>0</v>
      </c>
      <c r="L96" s="23">
        <v>0</v>
      </c>
      <c r="M96" s="23">
        <v>0</v>
      </c>
      <c r="N96" s="23">
        <v>0</v>
      </c>
      <c r="O96" s="84">
        <v>0</v>
      </c>
      <c r="P96" s="88">
        <f t="shared" si="17"/>
        <v>0</v>
      </c>
    </row>
    <row r="97" spans="1:16" ht="13.5" thickBot="1">
      <c r="A97" s="237"/>
      <c r="B97" s="236"/>
      <c r="C97" s="39" t="s">
        <v>118</v>
      </c>
      <c r="D97" s="41">
        <f>D94+D95+D96</f>
        <v>29</v>
      </c>
      <c r="E97" s="41">
        <f>E94+E95+E96</f>
        <v>3</v>
      </c>
      <c r="F97" s="41">
        <f>F94+F95+F96</f>
        <v>25</v>
      </c>
      <c r="G97" s="41">
        <f>G94+G95+G96</f>
        <v>1</v>
      </c>
      <c r="H97" s="41">
        <f>H94+H95+H96</f>
        <v>0</v>
      </c>
      <c r="I97" s="81">
        <f t="shared" si="16"/>
        <v>0</v>
      </c>
      <c r="J97" s="150">
        <f aca="true" t="shared" si="23" ref="J97:O97">J94+J95+J96</f>
        <v>6</v>
      </c>
      <c r="K97" s="41">
        <f t="shared" si="23"/>
        <v>0</v>
      </c>
      <c r="L97" s="41">
        <f t="shared" si="23"/>
        <v>2</v>
      </c>
      <c r="M97" s="41">
        <f t="shared" si="23"/>
        <v>3</v>
      </c>
      <c r="N97" s="41">
        <f t="shared" si="23"/>
        <v>0</v>
      </c>
      <c r="O97" s="41">
        <f t="shared" si="23"/>
        <v>1</v>
      </c>
      <c r="P97" s="88">
        <f t="shared" si="17"/>
        <v>0</v>
      </c>
    </row>
    <row r="98" spans="1:16" ht="12.75" customHeight="1" thickBot="1">
      <c r="A98" s="237">
        <v>23</v>
      </c>
      <c r="B98" s="236" t="s">
        <v>51</v>
      </c>
      <c r="C98" s="33" t="s">
        <v>65</v>
      </c>
      <c r="D98" s="34">
        <v>48</v>
      </c>
      <c r="E98" s="94">
        <v>2</v>
      </c>
      <c r="F98" s="94">
        <v>32</v>
      </c>
      <c r="G98" s="94">
        <v>14</v>
      </c>
      <c r="H98" s="94">
        <v>0</v>
      </c>
      <c r="I98" s="81">
        <f t="shared" si="16"/>
        <v>0</v>
      </c>
      <c r="J98" s="146">
        <f>K98+L98+M98+N98+O98</f>
        <v>0</v>
      </c>
      <c r="K98" s="34">
        <v>0</v>
      </c>
      <c r="L98" s="34">
        <v>0</v>
      </c>
      <c r="M98" s="34">
        <v>0</v>
      </c>
      <c r="N98" s="34">
        <v>0</v>
      </c>
      <c r="O98" s="83">
        <v>0</v>
      </c>
      <c r="P98" s="88">
        <f t="shared" si="17"/>
        <v>0</v>
      </c>
    </row>
    <row r="99" spans="1:16" ht="13.5" thickBot="1">
      <c r="A99" s="237"/>
      <c r="B99" s="236"/>
      <c r="C99" s="36" t="s">
        <v>66</v>
      </c>
      <c r="D99" s="23">
        <v>64</v>
      </c>
      <c r="E99" s="91">
        <v>7</v>
      </c>
      <c r="F99" s="91">
        <v>34</v>
      </c>
      <c r="G99" s="91">
        <v>23</v>
      </c>
      <c r="H99" s="91">
        <v>0</v>
      </c>
      <c r="I99" s="81">
        <f t="shared" si="16"/>
        <v>0</v>
      </c>
      <c r="J99" s="146">
        <f>K99+L99+M99+N99+O99</f>
        <v>0</v>
      </c>
      <c r="K99" s="23">
        <v>0</v>
      </c>
      <c r="L99" s="23">
        <v>0</v>
      </c>
      <c r="M99" s="23">
        <v>0</v>
      </c>
      <c r="N99" s="23">
        <v>0</v>
      </c>
      <c r="O99" s="84">
        <v>0</v>
      </c>
      <c r="P99" s="88">
        <f t="shared" si="17"/>
        <v>0</v>
      </c>
    </row>
    <row r="100" spans="1:16" ht="13.5" thickBot="1">
      <c r="A100" s="237"/>
      <c r="B100" s="236"/>
      <c r="C100" s="38" t="s">
        <v>117</v>
      </c>
      <c r="D100" s="23">
        <v>8</v>
      </c>
      <c r="E100" s="91">
        <v>2</v>
      </c>
      <c r="F100" s="91">
        <v>4</v>
      </c>
      <c r="G100" s="91">
        <v>2</v>
      </c>
      <c r="H100" s="91">
        <v>0</v>
      </c>
      <c r="I100" s="81">
        <f t="shared" si="16"/>
        <v>0</v>
      </c>
      <c r="J100" s="146">
        <f>K100+L100+M100+N100+O100</f>
        <v>0</v>
      </c>
      <c r="K100" s="23">
        <v>0</v>
      </c>
      <c r="L100" s="23">
        <v>0</v>
      </c>
      <c r="M100" s="23">
        <v>0</v>
      </c>
      <c r="N100" s="23">
        <v>0</v>
      </c>
      <c r="O100" s="84">
        <v>0</v>
      </c>
      <c r="P100" s="88">
        <f t="shared" si="17"/>
        <v>0</v>
      </c>
    </row>
    <row r="101" spans="1:16" ht="13.5" thickBot="1">
      <c r="A101" s="237"/>
      <c r="B101" s="236"/>
      <c r="C101" s="39" t="s">
        <v>118</v>
      </c>
      <c r="D101" s="41">
        <f>D98+D99+D100</f>
        <v>120</v>
      </c>
      <c r="E101" s="41">
        <f>E98+E99+E100</f>
        <v>11</v>
      </c>
      <c r="F101" s="41">
        <f>F98+F99+F100</f>
        <v>70</v>
      </c>
      <c r="G101" s="41">
        <f>G98+G99+G100</f>
        <v>39</v>
      </c>
      <c r="H101" s="41">
        <f>H98+H99+H100</f>
        <v>0</v>
      </c>
      <c r="I101" s="81">
        <f t="shared" si="16"/>
        <v>0</v>
      </c>
      <c r="J101" s="150">
        <f aca="true" t="shared" si="24" ref="J101:O101">J98+J99+J100</f>
        <v>0</v>
      </c>
      <c r="K101" s="41">
        <f t="shared" si="24"/>
        <v>0</v>
      </c>
      <c r="L101" s="41">
        <f t="shared" si="24"/>
        <v>0</v>
      </c>
      <c r="M101" s="41">
        <f t="shared" si="24"/>
        <v>0</v>
      </c>
      <c r="N101" s="41">
        <f t="shared" si="24"/>
        <v>0</v>
      </c>
      <c r="O101" s="41">
        <f t="shared" si="24"/>
        <v>0</v>
      </c>
      <c r="P101" s="88">
        <f t="shared" si="17"/>
        <v>0</v>
      </c>
    </row>
    <row r="102" spans="1:16" ht="12.75" customHeight="1" thickBot="1">
      <c r="A102" s="237">
        <v>24</v>
      </c>
      <c r="B102" s="236" t="s">
        <v>52</v>
      </c>
      <c r="C102" s="33" t="s">
        <v>65</v>
      </c>
      <c r="D102" s="34">
        <v>5</v>
      </c>
      <c r="E102" s="96">
        <v>1</v>
      </c>
      <c r="F102" s="96">
        <v>4</v>
      </c>
      <c r="G102" s="96">
        <v>0</v>
      </c>
      <c r="H102" s="96">
        <v>0</v>
      </c>
      <c r="I102" s="81">
        <f t="shared" si="16"/>
        <v>0</v>
      </c>
      <c r="J102" s="146">
        <f>K102+L102+M102+N102+O102</f>
        <v>0</v>
      </c>
      <c r="K102" s="34">
        <v>0</v>
      </c>
      <c r="L102" s="34">
        <v>0</v>
      </c>
      <c r="M102" s="34">
        <v>0</v>
      </c>
      <c r="N102" s="34">
        <v>0</v>
      </c>
      <c r="O102" s="83">
        <v>0</v>
      </c>
      <c r="P102" s="88">
        <f t="shared" si="17"/>
        <v>0</v>
      </c>
    </row>
    <row r="103" spans="1:16" ht="13.5" thickBot="1">
      <c r="A103" s="237"/>
      <c r="B103" s="236"/>
      <c r="C103" s="36" t="s">
        <v>66</v>
      </c>
      <c r="D103" s="23">
        <v>0</v>
      </c>
      <c r="E103" s="93">
        <v>0</v>
      </c>
      <c r="F103" s="93">
        <v>0</v>
      </c>
      <c r="G103" s="93">
        <v>0</v>
      </c>
      <c r="H103" s="93">
        <v>0</v>
      </c>
      <c r="I103" s="81">
        <f t="shared" si="16"/>
        <v>0</v>
      </c>
      <c r="J103" s="146">
        <f>K103+L103+M103+N103+O103</f>
        <v>0</v>
      </c>
      <c r="K103" s="23">
        <v>0</v>
      </c>
      <c r="L103" s="23">
        <v>0</v>
      </c>
      <c r="M103" s="23">
        <v>0</v>
      </c>
      <c r="N103" s="23">
        <v>0</v>
      </c>
      <c r="O103" s="84">
        <v>0</v>
      </c>
      <c r="P103" s="88">
        <f t="shared" si="17"/>
        <v>0</v>
      </c>
    </row>
    <row r="104" spans="1:16" ht="13.5" thickBot="1">
      <c r="A104" s="237"/>
      <c r="B104" s="236"/>
      <c r="C104" s="38" t="s">
        <v>117</v>
      </c>
      <c r="D104" s="23">
        <v>0</v>
      </c>
      <c r="E104" s="93">
        <v>0</v>
      </c>
      <c r="F104" s="93">
        <v>0</v>
      </c>
      <c r="G104" s="93">
        <v>0</v>
      </c>
      <c r="H104" s="93">
        <v>0</v>
      </c>
      <c r="I104" s="81">
        <f t="shared" si="16"/>
        <v>0</v>
      </c>
      <c r="J104" s="146">
        <f>K104+L104+M104+N104+O104</f>
        <v>0</v>
      </c>
      <c r="K104" s="23">
        <v>0</v>
      </c>
      <c r="L104" s="23">
        <v>0</v>
      </c>
      <c r="M104" s="23">
        <v>0</v>
      </c>
      <c r="N104" s="23">
        <v>0</v>
      </c>
      <c r="O104" s="84">
        <v>0</v>
      </c>
      <c r="P104" s="88">
        <f t="shared" si="17"/>
        <v>0</v>
      </c>
    </row>
    <row r="105" spans="1:16" ht="13.5" thickBot="1">
      <c r="A105" s="237"/>
      <c r="B105" s="236"/>
      <c r="C105" s="39" t="s">
        <v>118</v>
      </c>
      <c r="D105" s="41">
        <f>D102+D103+D104</f>
        <v>5</v>
      </c>
      <c r="E105" s="41">
        <f>E102+E103+E104</f>
        <v>1</v>
      </c>
      <c r="F105" s="41">
        <f>F102+F103+F104</f>
        <v>4</v>
      </c>
      <c r="G105" s="41">
        <f>G102+G103+G104</f>
        <v>0</v>
      </c>
      <c r="H105" s="41">
        <f>H102+H103+H104</f>
        <v>0</v>
      </c>
      <c r="I105" s="81">
        <f t="shared" si="16"/>
        <v>0</v>
      </c>
      <c r="J105" s="150">
        <f aca="true" t="shared" si="25" ref="J105:O105">J102+J103+J104</f>
        <v>0</v>
      </c>
      <c r="K105" s="41">
        <f t="shared" si="25"/>
        <v>0</v>
      </c>
      <c r="L105" s="41">
        <f t="shared" si="25"/>
        <v>0</v>
      </c>
      <c r="M105" s="41">
        <f t="shared" si="25"/>
        <v>0</v>
      </c>
      <c r="N105" s="41">
        <f t="shared" si="25"/>
        <v>0</v>
      </c>
      <c r="O105" s="41">
        <f t="shared" si="25"/>
        <v>0</v>
      </c>
      <c r="P105" s="88">
        <f t="shared" si="17"/>
        <v>0</v>
      </c>
    </row>
    <row r="106" spans="1:16" ht="12.75" customHeight="1" thickBot="1">
      <c r="A106" s="237">
        <v>25</v>
      </c>
      <c r="B106" s="236" t="s">
        <v>53</v>
      </c>
      <c r="C106" s="33" t="s">
        <v>65</v>
      </c>
      <c r="D106" s="34">
        <v>58</v>
      </c>
      <c r="E106" s="34">
        <v>11</v>
      </c>
      <c r="F106" s="34">
        <v>23</v>
      </c>
      <c r="G106" s="34">
        <v>6</v>
      </c>
      <c r="H106" s="56">
        <v>18</v>
      </c>
      <c r="I106" s="81">
        <f t="shared" si="16"/>
        <v>0</v>
      </c>
      <c r="J106" s="153">
        <f>K106+L106+M106+N106+O106</f>
        <v>17</v>
      </c>
      <c r="K106" s="56">
        <v>4</v>
      </c>
      <c r="L106" s="34">
        <v>6</v>
      </c>
      <c r="M106" s="34">
        <v>2</v>
      </c>
      <c r="N106" s="34">
        <v>3</v>
      </c>
      <c r="O106" s="34">
        <v>2</v>
      </c>
      <c r="P106" s="88">
        <f t="shared" si="17"/>
        <v>0</v>
      </c>
    </row>
    <row r="107" spans="1:16" ht="13.5" thickBot="1">
      <c r="A107" s="237"/>
      <c r="B107" s="236"/>
      <c r="C107" s="36" t="s">
        <v>66</v>
      </c>
      <c r="D107" s="23">
        <v>64</v>
      </c>
      <c r="E107" s="23">
        <v>15</v>
      </c>
      <c r="F107" s="23">
        <v>30</v>
      </c>
      <c r="G107" s="23">
        <v>11</v>
      </c>
      <c r="H107" s="57">
        <v>8</v>
      </c>
      <c r="I107" s="81">
        <f t="shared" si="16"/>
        <v>0</v>
      </c>
      <c r="J107" s="153">
        <f>K107+L107+M107+N107+O107</f>
        <v>12</v>
      </c>
      <c r="K107" s="57">
        <v>3</v>
      </c>
      <c r="L107" s="23">
        <v>4</v>
      </c>
      <c r="M107" s="23">
        <v>1</v>
      </c>
      <c r="N107" s="23">
        <v>4</v>
      </c>
      <c r="O107" s="23">
        <v>0</v>
      </c>
      <c r="P107" s="88">
        <f t="shared" si="17"/>
        <v>0</v>
      </c>
    </row>
    <row r="108" spans="1:16" ht="13.5" thickBot="1">
      <c r="A108" s="237"/>
      <c r="B108" s="236"/>
      <c r="C108" s="38" t="s">
        <v>117</v>
      </c>
      <c r="D108" s="23">
        <v>8</v>
      </c>
      <c r="E108" s="23">
        <v>3</v>
      </c>
      <c r="F108" s="23">
        <v>4</v>
      </c>
      <c r="G108" s="23">
        <v>0</v>
      </c>
      <c r="H108" s="57">
        <v>1</v>
      </c>
      <c r="I108" s="81">
        <f t="shared" si="16"/>
        <v>0</v>
      </c>
      <c r="J108" s="153">
        <f>K108+L108+M108+N108+O108</f>
        <v>4</v>
      </c>
      <c r="K108" s="57">
        <v>2</v>
      </c>
      <c r="L108" s="23">
        <v>0</v>
      </c>
      <c r="M108" s="23">
        <v>0</v>
      </c>
      <c r="N108" s="23">
        <v>0</v>
      </c>
      <c r="O108" s="23">
        <v>2</v>
      </c>
      <c r="P108" s="88">
        <f t="shared" si="17"/>
        <v>0</v>
      </c>
    </row>
    <row r="109" spans="1:16" ht="13.5" thickBot="1">
      <c r="A109" s="248"/>
      <c r="B109" s="249"/>
      <c r="C109" s="43" t="s">
        <v>118</v>
      </c>
      <c r="D109" s="40">
        <f>D106+D107+D108</f>
        <v>130</v>
      </c>
      <c r="E109" s="40">
        <f>E106+E107+E108</f>
        <v>29</v>
      </c>
      <c r="F109" s="40">
        <f>F106+F107+F108</f>
        <v>57</v>
      </c>
      <c r="G109" s="40">
        <f>G106+G107+G108</f>
        <v>17</v>
      </c>
      <c r="H109" s="40">
        <f>H106+H107+H108</f>
        <v>27</v>
      </c>
      <c r="I109" s="81">
        <f t="shared" si="16"/>
        <v>0</v>
      </c>
      <c r="J109" s="154">
        <f aca="true" t="shared" si="26" ref="J109:O109">J106+J107+J108</f>
        <v>33</v>
      </c>
      <c r="K109" s="92">
        <f t="shared" si="26"/>
        <v>9</v>
      </c>
      <c r="L109" s="92">
        <f t="shared" si="26"/>
        <v>10</v>
      </c>
      <c r="M109" s="92">
        <f t="shared" si="26"/>
        <v>3</v>
      </c>
      <c r="N109" s="92">
        <f t="shared" si="26"/>
        <v>7</v>
      </c>
      <c r="O109" s="92">
        <f t="shared" si="26"/>
        <v>4</v>
      </c>
      <c r="P109" s="88">
        <f t="shared" si="17"/>
        <v>0</v>
      </c>
    </row>
    <row r="110" spans="1:16" ht="12.75" customHeight="1" thickBot="1">
      <c r="A110" s="242" t="s">
        <v>68</v>
      </c>
      <c r="B110" s="243"/>
      <c r="C110" s="51" t="s">
        <v>65</v>
      </c>
      <c r="D110" s="97">
        <f>D10+D14+D18+D22+D26+D30+D34+D38+D42+D46+D50+D54+D58+D62+D66+D70+D74+D78+D82+D86+D90+D94+D98+D102+D106</f>
        <v>1072</v>
      </c>
      <c r="E110" s="97">
        <f>E10+E14+E18+E22+E26+E30+E34+E38+E42+E46+E50+E54+E58+E62+E66+E70+E74+E78+E82+E86+E90+E94+E98+E102+E106</f>
        <v>212</v>
      </c>
      <c r="F110" s="97">
        <f>F10+F14+F18+F22+F26+F30+F34+F38+F42+F46+F50+F54+F58+F62+F66+F70+F74+F78+F82+F86+F90+F94+F98+F102+F106</f>
        <v>648</v>
      </c>
      <c r="G110" s="97">
        <f>G10+G14+G18+G22+G26+G30+G34+G38+G42+G46+G50+G54+G58+G62+G66+G70+G74+G78+G82+G86+G90+G94+G98+G102+G106</f>
        <v>171</v>
      </c>
      <c r="H110" s="97">
        <f>H10+H14+H18+H22+H26+H30+H34+H38+H42+H46+H50+H54+H58+H62+H66+H70+H74+H78+H82+H86+H90+H94+H98+H102+H106</f>
        <v>41</v>
      </c>
      <c r="I110" s="81">
        <f t="shared" si="16"/>
        <v>0</v>
      </c>
      <c r="J110" s="155">
        <f aca="true" t="shared" si="27" ref="J110:O112">J10+J14+J18+J22+J26+J30+J34+J38+J42+J46+J50+J54+J58+J62+J66+J70+J74+J78+J82+J86+J90+J94+J98+J102+J106</f>
        <v>178</v>
      </c>
      <c r="K110" s="97">
        <f t="shared" si="27"/>
        <v>16</v>
      </c>
      <c r="L110" s="97">
        <f t="shared" si="27"/>
        <v>51</v>
      </c>
      <c r="M110" s="97">
        <f t="shared" si="27"/>
        <v>44</v>
      </c>
      <c r="N110" s="97">
        <f t="shared" si="27"/>
        <v>43</v>
      </c>
      <c r="O110" s="97">
        <f t="shared" si="27"/>
        <v>41</v>
      </c>
      <c r="P110" s="88">
        <f t="shared" si="17"/>
        <v>-17</v>
      </c>
    </row>
    <row r="111" spans="1:16" ht="13.5" thickBot="1">
      <c r="A111" s="244"/>
      <c r="B111" s="245"/>
      <c r="C111" s="46" t="s">
        <v>66</v>
      </c>
      <c r="D111" s="97">
        <f aca="true" t="shared" si="28" ref="D111:H112">D11+D15+D19+D23+D27+D31+D35+D39+D43+D47+D51+D55+D59+D63+D67+D71+D75+D79+D83+D87+D91+D95+D99+D103+D107</f>
        <v>1215</v>
      </c>
      <c r="E111" s="97">
        <f t="shared" si="28"/>
        <v>306</v>
      </c>
      <c r="F111" s="97">
        <f t="shared" si="28"/>
        <v>700</v>
      </c>
      <c r="G111" s="97">
        <f t="shared" si="28"/>
        <v>165</v>
      </c>
      <c r="H111" s="97">
        <f t="shared" si="28"/>
        <v>44</v>
      </c>
      <c r="I111" s="81">
        <f t="shared" si="16"/>
        <v>0</v>
      </c>
      <c r="J111" s="156">
        <f t="shared" si="27"/>
        <v>252</v>
      </c>
      <c r="K111" s="98">
        <f t="shared" si="27"/>
        <v>24</v>
      </c>
      <c r="L111" s="98">
        <f t="shared" si="27"/>
        <v>73</v>
      </c>
      <c r="M111" s="98">
        <f t="shared" si="27"/>
        <v>68</v>
      </c>
      <c r="N111" s="98">
        <f t="shared" si="27"/>
        <v>47</v>
      </c>
      <c r="O111" s="98">
        <f t="shared" si="27"/>
        <v>46</v>
      </c>
      <c r="P111" s="88">
        <f t="shared" si="17"/>
        <v>-6</v>
      </c>
    </row>
    <row r="112" spans="1:16" ht="13.5" thickBot="1">
      <c r="A112" s="244"/>
      <c r="B112" s="245"/>
      <c r="C112" s="47" t="s">
        <v>117</v>
      </c>
      <c r="D112" s="97">
        <f t="shared" si="28"/>
        <v>178</v>
      </c>
      <c r="E112" s="97">
        <f t="shared" si="28"/>
        <v>57</v>
      </c>
      <c r="F112" s="97">
        <f t="shared" si="28"/>
        <v>97</v>
      </c>
      <c r="G112" s="97">
        <f t="shared" si="28"/>
        <v>16</v>
      </c>
      <c r="H112" s="97">
        <f t="shared" si="28"/>
        <v>8</v>
      </c>
      <c r="I112" s="81">
        <f t="shared" si="16"/>
        <v>0</v>
      </c>
      <c r="J112" s="156">
        <f t="shared" si="27"/>
        <v>64</v>
      </c>
      <c r="K112" s="98">
        <f t="shared" si="27"/>
        <v>10</v>
      </c>
      <c r="L112" s="98">
        <f t="shared" si="27"/>
        <v>18</v>
      </c>
      <c r="M112" s="98">
        <f t="shared" si="27"/>
        <v>17</v>
      </c>
      <c r="N112" s="98">
        <f t="shared" si="27"/>
        <v>7</v>
      </c>
      <c r="O112" s="98">
        <f t="shared" si="27"/>
        <v>31</v>
      </c>
      <c r="P112" s="88">
        <f t="shared" si="17"/>
        <v>-19</v>
      </c>
    </row>
    <row r="113" spans="1:16" s="48" customFormat="1" ht="31.5" customHeight="1" thickBot="1">
      <c r="A113" s="246"/>
      <c r="B113" s="247"/>
      <c r="C113" s="52" t="s">
        <v>121</v>
      </c>
      <c r="D113" s="97">
        <f>D110+D111+D112</f>
        <v>2465</v>
      </c>
      <c r="E113" s="97">
        <f>E110+E111+E112</f>
        <v>575</v>
      </c>
      <c r="F113" s="97">
        <f>F110+F111+F112</f>
        <v>1445</v>
      </c>
      <c r="G113" s="97">
        <f>G110+G111+G112</f>
        <v>352</v>
      </c>
      <c r="H113" s="97">
        <f>H110+H111+H112</f>
        <v>93</v>
      </c>
      <c r="I113" s="81">
        <f t="shared" si="16"/>
        <v>0</v>
      </c>
      <c r="J113" s="157">
        <f aca="true" t="shared" si="29" ref="J113:O113">J110+J111+J112</f>
        <v>494</v>
      </c>
      <c r="K113" s="99">
        <f t="shared" si="29"/>
        <v>50</v>
      </c>
      <c r="L113" s="99">
        <f t="shared" si="29"/>
        <v>142</v>
      </c>
      <c r="M113" s="99">
        <f t="shared" si="29"/>
        <v>129</v>
      </c>
      <c r="N113" s="99">
        <f t="shared" si="29"/>
        <v>97</v>
      </c>
      <c r="O113" s="99">
        <f t="shared" si="29"/>
        <v>118</v>
      </c>
      <c r="P113" s="88">
        <f t="shared" si="17"/>
        <v>-42</v>
      </c>
    </row>
    <row r="114" spans="1:9" s="48" customFormat="1" ht="12.75">
      <c r="A114" s="49"/>
      <c r="B114" s="49"/>
      <c r="C114" s="50"/>
      <c r="D114" s="50"/>
      <c r="E114" s="50"/>
      <c r="F114" s="50"/>
      <c r="G114" s="50"/>
      <c r="H114" s="50"/>
      <c r="I114" s="50"/>
    </row>
    <row r="115" spans="1:15" ht="36" customHeight="1">
      <c r="A115" s="258"/>
      <c r="B115" s="258"/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8"/>
      <c r="O115" s="258"/>
    </row>
    <row r="116" spans="1:13" ht="15.75">
      <c r="A116" s="253" t="s">
        <v>176</v>
      </c>
      <c r="B116" s="253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</row>
    <row r="117" ht="12.75">
      <c r="A117" t="s">
        <v>177</v>
      </c>
    </row>
    <row r="118" ht="12.75" customHeight="1">
      <c r="A118" s="112" t="s">
        <v>178</v>
      </c>
    </row>
    <row r="119" spans="1:7" ht="12.75">
      <c r="A119" s="254" t="s">
        <v>179</v>
      </c>
      <c r="B119" s="254"/>
      <c r="C119" s="254"/>
      <c r="D119" s="254"/>
      <c r="E119" s="254"/>
      <c r="F119" s="254"/>
      <c r="G119" s="254"/>
    </row>
    <row r="121" spans="1:7" ht="64.5" customHeight="1">
      <c r="A121" s="255" t="s">
        <v>180</v>
      </c>
      <c r="B121" s="255"/>
      <c r="C121" s="255"/>
      <c r="D121" s="255"/>
      <c r="E121" s="256" t="s">
        <v>181</v>
      </c>
      <c r="F121" s="257"/>
      <c r="G121" s="257"/>
    </row>
  </sheetData>
  <sheetProtection selectLockedCells="1" selectUnlockedCells="1"/>
  <mergeCells count="67">
    <mergeCell ref="K7:O7"/>
    <mergeCell ref="A116:M116"/>
    <mergeCell ref="A119:G119"/>
    <mergeCell ref="A121:D121"/>
    <mergeCell ref="E121:G121"/>
    <mergeCell ref="A115:O115"/>
    <mergeCell ref="B94:B97"/>
    <mergeCell ref="A98:A101"/>
    <mergeCell ref="B98:B101"/>
    <mergeCell ref="A102:A105"/>
    <mergeCell ref="A78:A81"/>
    <mergeCell ref="A106:A109"/>
    <mergeCell ref="B106:B109"/>
    <mergeCell ref="B102:B105"/>
    <mergeCell ref="B82:B85"/>
    <mergeCell ref="A86:A89"/>
    <mergeCell ref="B86:B89"/>
    <mergeCell ref="B46:B49"/>
    <mergeCell ref="A110:B113"/>
    <mergeCell ref="A90:A93"/>
    <mergeCell ref="B90:B93"/>
    <mergeCell ref="A94:A97"/>
    <mergeCell ref="A82:A85"/>
    <mergeCell ref="A62:A65"/>
    <mergeCell ref="B62:B65"/>
    <mergeCell ref="A70:A73"/>
    <mergeCell ref="B70:B73"/>
    <mergeCell ref="B34:B37"/>
    <mergeCell ref="B78:B81"/>
    <mergeCell ref="A74:A77"/>
    <mergeCell ref="B74:B77"/>
    <mergeCell ref="A66:A69"/>
    <mergeCell ref="B66:B69"/>
    <mergeCell ref="B38:B41"/>
    <mergeCell ref="A42:A45"/>
    <mergeCell ref="B42:B45"/>
    <mergeCell ref="A46:A49"/>
    <mergeCell ref="J7:J8"/>
    <mergeCell ref="A10:A13"/>
    <mergeCell ref="B10:B13"/>
    <mergeCell ref="A14:A17"/>
    <mergeCell ref="B14:B17"/>
    <mergeCell ref="A58:A61"/>
    <mergeCell ref="B58:B61"/>
    <mergeCell ref="B18:B21"/>
    <mergeCell ref="A22:A25"/>
    <mergeCell ref="B22:B25"/>
    <mergeCell ref="E6:H7"/>
    <mergeCell ref="A38:A41"/>
    <mergeCell ref="A26:A29"/>
    <mergeCell ref="B26:B29"/>
    <mergeCell ref="A54:A57"/>
    <mergeCell ref="B54:B57"/>
    <mergeCell ref="A50:A53"/>
    <mergeCell ref="B50:B53"/>
    <mergeCell ref="A30:A33"/>
    <mergeCell ref="A34:A37"/>
    <mergeCell ref="J6:O6"/>
    <mergeCell ref="B30:B33"/>
    <mergeCell ref="A18:A21"/>
    <mergeCell ref="A4:B4"/>
    <mergeCell ref="A2:O2"/>
    <mergeCell ref="A5:H5"/>
    <mergeCell ref="A6:A8"/>
    <mergeCell ref="B6:B8"/>
    <mergeCell ref="C6:C8"/>
    <mergeCell ref="D6:D8"/>
  </mergeCells>
  <printOptions/>
  <pageMargins left="0.5" right="0.4201388888888889" top="1" bottom="1" header="0.5118055555555555" footer="0.5118055555555555"/>
  <pageSetup horizontalDpi="300" verticalDpi="300" orientation="landscape" paperSize="9" scale="87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2015-05-14T09:50:26Z</cp:lastPrinted>
  <dcterms:modified xsi:type="dcterms:W3CDTF">2016-06-01T07:20:10Z</dcterms:modified>
  <cp:category/>
  <cp:version/>
  <cp:contentType/>
  <cp:contentStatus/>
</cp:coreProperties>
</file>