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частники" sheetId="1" r:id="rId1"/>
    <sheet name="ФП" sheetId="2" r:id="rId2"/>
    <sheet name="физ.качества" sheetId="3" r:id="rId3"/>
    <sheet name="физ кач. 2" sheetId="4" r:id="rId4"/>
  </sheets>
  <definedNames>
    <definedName name="_xlnm.Print_Area" localSheetId="0">'участники'!$A$1:$P$39</definedName>
  </definedNames>
  <calcPr fullCalcOnLoad="1"/>
</workbook>
</file>

<file path=xl/sharedStrings.xml><?xml version="1.0" encoding="utf-8"?>
<sst xmlns="http://schemas.openxmlformats.org/spreadsheetml/2006/main" count="260" uniqueCount="65">
  <si>
    <t>Приложение 1</t>
  </si>
  <si>
    <t>МОНИТОРИНГ ФИЗИЧЕСКОЙ ПОДГОТОВЛЕННОСТИ ОБУЧАЮЩИХСЯ</t>
  </si>
  <si>
    <t>Участники мониторингового исследования</t>
  </si>
  <si>
    <t>Таблица 1</t>
  </si>
  <si>
    <t>Абсолютное кол-во принявших участие</t>
  </si>
  <si>
    <t>%</t>
  </si>
  <si>
    <t>7 - 10 лет</t>
  </si>
  <si>
    <t>11 - 15 лет</t>
  </si>
  <si>
    <t>16 -17 лет</t>
  </si>
  <si>
    <t>всего</t>
  </si>
  <si>
    <t>приняли участие</t>
  </si>
  <si>
    <t>к-во</t>
  </si>
  <si>
    <t>Итого:</t>
  </si>
  <si>
    <t>Уровень физической подготовленности  обучающихся 7 - 17 лет</t>
  </si>
  <si>
    <t>Таблица 2</t>
  </si>
  <si>
    <t>7 -17 лет</t>
  </si>
  <si>
    <t>7 -10 лет</t>
  </si>
  <si>
    <t>11 -15 лет</t>
  </si>
  <si>
    <t>Приняли участие</t>
  </si>
  <si>
    <t>Уровень ФП</t>
  </si>
  <si>
    <t>ВЫСОКИЙ</t>
  </si>
  <si>
    <t>СРЕДНИЙ</t>
  </si>
  <si>
    <t>НИЗКИЙ</t>
  </si>
  <si>
    <t>Уровень развития физических качеств обучающихся 7 - 17 лет</t>
  </si>
  <si>
    <t>Таблица 3/1</t>
  </si>
  <si>
    <t>Координационные способности         (челночный бег 3Х10)</t>
  </si>
  <si>
    <t>Скоростно-силовые качества     (прыжки в длину с места)</t>
  </si>
  <si>
    <t>Высокий</t>
  </si>
  <si>
    <t>Средний</t>
  </si>
  <si>
    <t>Низкий</t>
  </si>
  <si>
    <t>Уровень развития физических качест обучающихся 7 - 17 лет</t>
  </si>
  <si>
    <t>Таблица 3/2</t>
  </si>
  <si>
    <t>Выносливость                                           (6 - мин. Бег)</t>
  </si>
  <si>
    <t xml:space="preserve">Гибкость                                          (наклоны) </t>
  </si>
  <si>
    <t>Силовые качества          (подтягивание)</t>
  </si>
  <si>
    <t>МБОУ Заворонежская СОШ</t>
  </si>
  <si>
    <t>Большесосновский филиал МБОУ Заворонежской СОШ</t>
  </si>
  <si>
    <t>Борщевской филиал МБОУ Заворонежской СОШ</t>
  </si>
  <si>
    <t>Жидиловский филиал МБОУ Заворонежской СОШ</t>
  </si>
  <si>
    <t>Зеленогайский филиал МБОУ Заворонежской СОШ</t>
  </si>
  <si>
    <t>Панский филиал МБОУ Заворонежской СОШ</t>
  </si>
  <si>
    <t>Ранинский филиал МБОУ Заворонежской СОШ</t>
  </si>
  <si>
    <t>Турмасовский филиал МБОУ Заворонежской СОШ</t>
  </si>
  <si>
    <t>Терский филиал МБОУ Заворонежской СОШ</t>
  </si>
  <si>
    <t>МБОУ Кочетовская СОШ</t>
  </si>
  <si>
    <t>Глазковский филиал МБОУ Кочетовской СОШ</t>
  </si>
  <si>
    <t>Гололобовский филиал МБОУ Кочетовской СОШ</t>
  </si>
  <si>
    <t>Садостроевский филиал МБОУ Кочетовской СОШ</t>
  </si>
  <si>
    <t>Круглинский филиал МБОУ Кочетовской СОШ</t>
  </si>
  <si>
    <t>Изосимовский филиал МБОУ Кочетовской СОШ</t>
  </si>
  <si>
    <t>Красивский филиал МБОУ Кочетовской СОШ</t>
  </si>
  <si>
    <t>МБОУ Новоникольская СОШ</t>
  </si>
  <si>
    <t>Мановицкий филиал МБОУ Новоникольской СОШ</t>
  </si>
  <si>
    <t>Малолавровский филиал МБОУ Новоникольской СОШ</t>
  </si>
  <si>
    <t>Старохмелевской филиал МБОУ Новоникольской СОШ</t>
  </si>
  <si>
    <t>Староказинский филиал МБОУ Новоникольской СОШ</t>
  </si>
  <si>
    <t>Терновской филиал МБОУ Новоникольской СОШ</t>
  </si>
  <si>
    <t>Хоботовский филиал МБОУ Новоникольской СОШ</t>
  </si>
  <si>
    <t>Крюковский филиал МБОУ Новоникольской СОШ</t>
  </si>
  <si>
    <t>МБОУ Стаевская СОШ</t>
  </si>
  <si>
    <t>Мичуринский район</t>
  </si>
  <si>
    <t>Общее количество обуч-ся в организации</t>
  </si>
  <si>
    <t>Наименование общеобразовательных организаций, в том числе филиалов</t>
  </si>
  <si>
    <t>Скоростные качества                                          (бег 30 м)</t>
  </si>
  <si>
    <t>(на сентябрь 2016 года)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</si>
</sst>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/>
      <bottom style="thin"/>
    </border>
    <border>
      <left style="thin"/>
      <right style="medium">
        <color indexed="8"/>
      </right>
      <top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34" borderId="12" xfId="33" applyFont="1" applyFill="1" applyBorder="1" applyAlignment="1">
      <alignment horizont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4" xfId="33" applyFont="1" applyFill="1" applyBorder="1" applyAlignment="1">
      <alignment horizontal="center"/>
      <protection/>
    </xf>
    <xf numFmtId="0" fontId="5" fillId="33" borderId="15" xfId="33" applyFont="1" applyFill="1" applyBorder="1" applyAlignment="1">
      <alignment horizontal="center"/>
      <protection/>
    </xf>
    <xf numFmtId="0" fontId="5" fillId="33" borderId="16" xfId="33" applyFont="1" applyFill="1" applyBorder="1" applyAlignment="1">
      <alignment horizontal="center"/>
      <protection/>
    </xf>
    <xf numFmtId="0" fontId="5" fillId="33" borderId="17" xfId="33" applyFont="1" applyFill="1" applyBorder="1" applyAlignment="1">
      <alignment horizontal="center"/>
      <protection/>
    </xf>
    <xf numFmtId="0" fontId="5" fillId="33" borderId="12" xfId="33" applyFont="1" applyFill="1" applyBorder="1" applyAlignment="1">
      <alignment horizontal="center"/>
      <protection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" fillId="35" borderId="24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9" fillId="36" borderId="25" xfId="0" applyFont="1" applyFill="1" applyBorder="1" applyAlignment="1">
      <alignment/>
    </xf>
    <xf numFmtId="0" fontId="9" fillId="36" borderId="26" xfId="0" applyFont="1" applyFill="1" applyBorder="1" applyAlignment="1">
      <alignment/>
    </xf>
    <xf numFmtId="0" fontId="12" fillId="0" borderId="27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5" fillId="33" borderId="29" xfId="33" applyFont="1" applyFill="1" applyBorder="1" applyAlignment="1">
      <alignment horizontal="center"/>
      <protection/>
    </xf>
    <xf numFmtId="0" fontId="14" fillId="0" borderId="19" xfId="0" applyFont="1" applyBorder="1" applyAlignment="1">
      <alignment horizontal="center" wrapText="1"/>
    </xf>
    <xf numFmtId="0" fontId="5" fillId="33" borderId="30" xfId="33" applyFont="1" applyFill="1" applyBorder="1" applyAlignment="1">
      <alignment horizontal="center" vertical="center"/>
      <protection/>
    </xf>
    <xf numFmtId="0" fontId="14" fillId="0" borderId="24" xfId="0" applyFont="1" applyBorder="1" applyAlignment="1">
      <alignment horizontal="center" wrapText="1"/>
    </xf>
    <xf numFmtId="0" fontId="5" fillId="33" borderId="31" xfId="33" applyFont="1" applyFill="1" applyBorder="1" applyAlignment="1">
      <alignment horizontal="center"/>
      <protection/>
    </xf>
    <xf numFmtId="0" fontId="5" fillId="33" borderId="32" xfId="33" applyFont="1" applyFill="1" applyBorder="1" applyAlignment="1">
      <alignment horizontal="center"/>
      <protection/>
    </xf>
    <xf numFmtId="0" fontId="5" fillId="34" borderId="33" xfId="33" applyFont="1" applyFill="1" applyBorder="1" applyAlignment="1">
      <alignment horizontal="center"/>
      <protection/>
    </xf>
    <xf numFmtId="0" fontId="5" fillId="34" borderId="29" xfId="33" applyFont="1" applyFill="1" applyBorder="1" applyAlignment="1">
      <alignment horizontal="center"/>
      <protection/>
    </xf>
    <xf numFmtId="0" fontId="5" fillId="34" borderId="34" xfId="33" applyFont="1" applyFill="1" applyBorder="1" applyAlignment="1">
      <alignment horizontal="center"/>
      <protection/>
    </xf>
    <xf numFmtId="0" fontId="5" fillId="34" borderId="32" xfId="33" applyFont="1" applyFill="1" applyBorder="1" applyAlignment="1">
      <alignment horizontal="center"/>
      <protection/>
    </xf>
    <xf numFmtId="0" fontId="5" fillId="34" borderId="31" xfId="33" applyFont="1" applyFill="1" applyBorder="1" applyAlignment="1">
      <alignment horizontal="center"/>
      <protection/>
    </xf>
    <xf numFmtId="0" fontId="3" fillId="36" borderId="35" xfId="0" applyFont="1" applyFill="1" applyBorder="1" applyAlignment="1">
      <alignment/>
    </xf>
    <xf numFmtId="176" fontId="3" fillId="36" borderId="36" xfId="0" applyNumberFormat="1" applyFont="1" applyFill="1" applyBorder="1" applyAlignment="1">
      <alignment/>
    </xf>
    <xf numFmtId="0" fontId="3" fillId="36" borderId="36" xfId="0" applyFont="1" applyFill="1" applyBorder="1" applyAlignment="1">
      <alignment/>
    </xf>
    <xf numFmtId="0" fontId="14" fillId="35" borderId="24" xfId="0" applyFont="1" applyFill="1" applyBorder="1" applyAlignment="1">
      <alignment horizontal="center" wrapText="1"/>
    </xf>
    <xf numFmtId="0" fontId="15" fillId="36" borderId="37" xfId="0" applyFont="1" applyFill="1" applyBorder="1" applyAlignment="1">
      <alignment horizontal="center"/>
    </xf>
    <xf numFmtId="0" fontId="15" fillId="36" borderId="38" xfId="0" applyFont="1" applyFill="1" applyBorder="1" applyAlignment="1">
      <alignment/>
    </xf>
    <xf numFmtId="176" fontId="15" fillId="36" borderId="3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176" fontId="3" fillId="36" borderId="39" xfId="0" applyNumberFormat="1" applyFont="1" applyFill="1" applyBorder="1" applyAlignment="1">
      <alignment/>
    </xf>
    <xf numFmtId="0" fontId="17" fillId="36" borderId="35" xfId="0" applyFont="1" applyFill="1" applyBorder="1" applyAlignment="1">
      <alignment/>
    </xf>
    <xf numFmtId="176" fontId="17" fillId="36" borderId="36" xfId="0" applyNumberFormat="1" applyFont="1" applyFill="1" applyBorder="1" applyAlignment="1">
      <alignment/>
    </xf>
    <xf numFmtId="176" fontId="17" fillId="36" borderId="39" xfId="0" applyNumberFormat="1" applyFont="1" applyFill="1" applyBorder="1" applyAlignment="1">
      <alignment/>
    </xf>
    <xf numFmtId="176" fontId="3" fillId="36" borderId="40" xfId="0" applyNumberFormat="1" applyFont="1" applyFill="1" applyBorder="1" applyAlignment="1">
      <alignment/>
    </xf>
    <xf numFmtId="176" fontId="16" fillId="36" borderId="36" xfId="0" applyNumberFormat="1" applyFont="1" applyFill="1" applyBorder="1" applyAlignment="1">
      <alignment horizontal="center" wrapText="1"/>
    </xf>
    <xf numFmtId="176" fontId="16" fillId="36" borderId="39" xfId="0" applyNumberFormat="1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/>
    </xf>
    <xf numFmtId="0" fontId="3" fillId="36" borderId="26" xfId="0" applyFont="1" applyFill="1" applyBorder="1" applyAlignment="1">
      <alignment/>
    </xf>
    <xf numFmtId="176" fontId="18" fillId="36" borderId="40" xfId="0" applyNumberFormat="1" applyFont="1" applyFill="1" applyBorder="1" applyAlignment="1">
      <alignment horizontal="center" wrapText="1"/>
    </xf>
    <xf numFmtId="176" fontId="18" fillId="36" borderId="39" xfId="0" applyNumberFormat="1" applyFont="1" applyFill="1" applyBorder="1" applyAlignment="1">
      <alignment horizontal="center" wrapText="1"/>
    </xf>
    <xf numFmtId="176" fontId="14" fillId="37" borderId="42" xfId="0" applyNumberFormat="1" applyFont="1" applyFill="1" applyBorder="1" applyAlignment="1">
      <alignment horizontal="center" wrapText="1"/>
    </xf>
    <xf numFmtId="0" fontId="14" fillId="38" borderId="43" xfId="0" applyFont="1" applyFill="1" applyBorder="1" applyAlignment="1">
      <alignment horizontal="center" wrapText="1"/>
    </xf>
    <xf numFmtId="0" fontId="14" fillId="38" borderId="44" xfId="0" applyFont="1" applyFill="1" applyBorder="1" applyAlignment="1">
      <alignment horizontal="center" wrapText="1"/>
    </xf>
    <xf numFmtId="0" fontId="14" fillId="39" borderId="45" xfId="0" applyFont="1" applyFill="1" applyBorder="1" applyAlignment="1">
      <alignment horizontal="center" wrapText="1"/>
    </xf>
    <xf numFmtId="0" fontId="1" fillId="38" borderId="24" xfId="0" applyFont="1" applyFill="1" applyBorder="1" applyAlignment="1">
      <alignment horizontal="center" wrapText="1"/>
    </xf>
    <xf numFmtId="0" fontId="1" fillId="38" borderId="19" xfId="0" applyFont="1" applyFill="1" applyBorder="1" applyAlignment="1">
      <alignment horizontal="center" wrapText="1"/>
    </xf>
    <xf numFmtId="0" fontId="53" fillId="38" borderId="24" xfId="0" applyFont="1" applyFill="1" applyBorder="1" applyAlignment="1">
      <alignment horizontal="center" wrapText="1"/>
    </xf>
    <xf numFmtId="0" fontId="14" fillId="38" borderId="19" xfId="0" applyFont="1" applyFill="1" applyBorder="1" applyAlignment="1">
      <alignment horizontal="center" wrapText="1"/>
    </xf>
    <xf numFmtId="0" fontId="14" fillId="38" borderId="24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8" borderId="47" xfId="0" applyFont="1" applyFill="1" applyBorder="1" applyAlignment="1">
      <alignment horizontal="center" wrapText="1"/>
    </xf>
    <xf numFmtId="0" fontId="14" fillId="38" borderId="46" xfId="0" applyFont="1" applyFill="1" applyBorder="1" applyAlignment="1">
      <alignment horizontal="center" wrapText="1"/>
    </xf>
    <xf numFmtId="0" fontId="14" fillId="38" borderId="48" xfId="0" applyFont="1" applyFill="1" applyBorder="1" applyAlignment="1">
      <alignment horizontal="center" wrapText="1"/>
    </xf>
    <xf numFmtId="0" fontId="14" fillId="38" borderId="49" xfId="0" applyFont="1" applyFill="1" applyBorder="1" applyAlignment="1">
      <alignment horizontal="center" wrapText="1"/>
    </xf>
    <xf numFmtId="176" fontId="14" fillId="37" borderId="50" xfId="0" applyNumberFormat="1" applyFont="1" applyFill="1" applyBorder="1" applyAlignment="1">
      <alignment horizontal="center" wrapText="1"/>
    </xf>
    <xf numFmtId="0" fontId="14" fillId="38" borderId="51" xfId="0" applyFont="1" applyFill="1" applyBorder="1" applyAlignment="1">
      <alignment horizontal="center" wrapText="1"/>
    </xf>
    <xf numFmtId="0" fontId="14" fillId="37" borderId="42" xfId="0" applyFont="1" applyFill="1" applyBorder="1" applyAlignment="1">
      <alignment horizontal="center" wrapText="1"/>
    </xf>
    <xf numFmtId="176" fontId="14" fillId="37" borderId="44" xfId="0" applyNumberFormat="1" applyFont="1" applyFill="1" applyBorder="1" applyAlignment="1">
      <alignment horizontal="center" wrapText="1"/>
    </xf>
    <xf numFmtId="0" fontId="1" fillId="39" borderId="52" xfId="33" applyFont="1" applyFill="1" applyBorder="1">
      <alignment/>
      <protection/>
    </xf>
    <xf numFmtId="0" fontId="1" fillId="38" borderId="53" xfId="33" applyFont="1" applyFill="1" applyBorder="1">
      <alignment/>
      <protection/>
    </xf>
    <xf numFmtId="0" fontId="1" fillId="40" borderId="53" xfId="33" applyFont="1" applyFill="1" applyBorder="1">
      <alignment/>
      <protection/>
    </xf>
    <xf numFmtId="0" fontId="53" fillId="38" borderId="19" xfId="0" applyFont="1" applyFill="1" applyBorder="1" applyAlignment="1">
      <alignment horizontal="center" wrapText="1"/>
    </xf>
    <xf numFmtId="0" fontId="14" fillId="35" borderId="54" xfId="0" applyFont="1" applyFill="1" applyBorder="1" applyAlignment="1">
      <alignment/>
    </xf>
    <xf numFmtId="0" fontId="14" fillId="35" borderId="55" xfId="0" applyFont="1" applyFill="1" applyBorder="1" applyAlignment="1">
      <alignment/>
    </xf>
    <xf numFmtId="176" fontId="14" fillId="36" borderId="18" xfId="0" applyNumberFormat="1" applyFont="1" applyFill="1" applyBorder="1" applyAlignment="1">
      <alignment/>
    </xf>
    <xf numFmtId="0" fontId="14" fillId="0" borderId="18" xfId="0" applyFont="1" applyBorder="1" applyAlignment="1">
      <alignment/>
    </xf>
    <xf numFmtId="176" fontId="14" fillId="36" borderId="56" xfId="0" applyNumberFormat="1" applyFont="1" applyFill="1" applyBorder="1" applyAlignment="1">
      <alignment/>
    </xf>
    <xf numFmtId="176" fontId="14" fillId="36" borderId="44" xfId="0" applyNumberFormat="1" applyFont="1" applyFill="1" applyBorder="1" applyAlignment="1">
      <alignment/>
    </xf>
    <xf numFmtId="0" fontId="14" fillId="0" borderId="44" xfId="0" applyFont="1" applyBorder="1" applyAlignment="1">
      <alignment/>
    </xf>
    <xf numFmtId="176" fontId="14" fillId="36" borderId="20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35" borderId="24" xfId="0" applyFont="1" applyFill="1" applyBorder="1" applyAlignment="1">
      <alignment/>
    </xf>
    <xf numFmtId="176" fontId="14" fillId="36" borderId="19" xfId="0" applyNumberFormat="1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34" borderId="52" xfId="0" applyFont="1" applyFill="1" applyBorder="1" applyAlignment="1">
      <alignment/>
    </xf>
    <xf numFmtId="176" fontId="14" fillId="41" borderId="53" xfId="0" applyNumberFormat="1" applyFont="1" applyFill="1" applyBorder="1" applyAlignment="1">
      <alignment/>
    </xf>
    <xf numFmtId="0" fontId="14" fillId="0" borderId="53" xfId="0" applyFont="1" applyBorder="1" applyAlignment="1">
      <alignment/>
    </xf>
    <xf numFmtId="0" fontId="14" fillId="0" borderId="52" xfId="0" applyFont="1" applyBorder="1" applyAlignment="1">
      <alignment/>
    </xf>
    <xf numFmtId="0" fontId="14" fillId="34" borderId="57" xfId="33" applyFont="1" applyFill="1" applyBorder="1">
      <alignment/>
      <protection/>
    </xf>
    <xf numFmtId="176" fontId="14" fillId="42" borderId="58" xfId="33" applyNumberFormat="1" applyFont="1" applyFill="1" applyBorder="1">
      <alignment/>
      <protection/>
    </xf>
    <xf numFmtId="0" fontId="14" fillId="0" borderId="53" xfId="33" applyFont="1" applyBorder="1">
      <alignment/>
      <protection/>
    </xf>
    <xf numFmtId="0" fontId="14" fillId="0" borderId="59" xfId="33" applyFont="1" applyBorder="1">
      <alignment/>
      <protection/>
    </xf>
    <xf numFmtId="0" fontId="14" fillId="38" borderId="55" xfId="0" applyFont="1" applyFill="1" applyBorder="1" applyAlignment="1">
      <alignment/>
    </xf>
    <xf numFmtId="0" fontId="14" fillId="37" borderId="18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176" fontId="14" fillId="37" borderId="18" xfId="0" applyNumberFormat="1" applyFont="1" applyFill="1" applyBorder="1" applyAlignment="1">
      <alignment/>
    </xf>
    <xf numFmtId="176" fontId="14" fillId="37" borderId="56" xfId="0" applyNumberFormat="1" applyFont="1" applyFill="1" applyBorder="1" applyAlignment="1">
      <alignment/>
    </xf>
    <xf numFmtId="0" fontId="14" fillId="39" borderId="60" xfId="0" applyFont="1" applyFill="1" applyBorder="1" applyAlignment="1">
      <alignment/>
    </xf>
    <xf numFmtId="0" fontId="14" fillId="43" borderId="60" xfId="0" applyFont="1" applyFill="1" applyBorder="1" applyAlignment="1">
      <alignment/>
    </xf>
    <xf numFmtId="0" fontId="14" fillId="38" borderId="60" xfId="0" applyFont="1" applyFill="1" applyBorder="1" applyAlignment="1">
      <alignment/>
    </xf>
    <xf numFmtId="0" fontId="14" fillId="38" borderId="24" xfId="0" applyFont="1" applyFill="1" applyBorder="1" applyAlignment="1">
      <alignment/>
    </xf>
    <xf numFmtId="0" fontId="14" fillId="37" borderId="19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4" fillId="38" borderId="54" xfId="0" applyFont="1" applyFill="1" applyBorder="1" applyAlignment="1">
      <alignment/>
    </xf>
    <xf numFmtId="0" fontId="14" fillId="37" borderId="20" xfId="0" applyFont="1" applyFill="1" applyBorder="1" applyAlignment="1">
      <alignment/>
    </xf>
    <xf numFmtId="0" fontId="14" fillId="38" borderId="20" xfId="0" applyFont="1" applyFill="1" applyBorder="1" applyAlignment="1">
      <alignment/>
    </xf>
    <xf numFmtId="0" fontId="14" fillId="41" borderId="53" xfId="0" applyFont="1" applyFill="1" applyBorder="1" applyAlignment="1">
      <alignment/>
    </xf>
    <xf numFmtId="0" fontId="53" fillId="35" borderId="54" xfId="0" applyFont="1" applyFill="1" applyBorder="1" applyAlignment="1">
      <alignment/>
    </xf>
    <xf numFmtId="176" fontId="16" fillId="37" borderId="36" xfId="0" applyNumberFormat="1" applyFont="1" applyFill="1" applyBorder="1" applyAlignment="1">
      <alignment horizontal="center" wrapText="1"/>
    </xf>
    <xf numFmtId="176" fontId="16" fillId="37" borderId="39" xfId="0" applyNumberFormat="1" applyFont="1" applyFill="1" applyBorder="1" applyAlignment="1">
      <alignment horizontal="center" wrapText="1"/>
    </xf>
    <xf numFmtId="0" fontId="15" fillId="37" borderId="41" xfId="0" applyFont="1" applyFill="1" applyBorder="1" applyAlignment="1">
      <alignment/>
    </xf>
    <xf numFmtId="0" fontId="15" fillId="37" borderId="39" xfId="0" applyFont="1" applyFill="1" applyBorder="1" applyAlignment="1">
      <alignment/>
    </xf>
    <xf numFmtId="0" fontId="15" fillId="37" borderId="35" xfId="0" applyFont="1" applyFill="1" applyBorder="1" applyAlignment="1">
      <alignment/>
    </xf>
    <xf numFmtId="0" fontId="1" fillId="35" borderId="54" xfId="0" applyFont="1" applyFill="1" applyBorder="1" applyAlignment="1">
      <alignment/>
    </xf>
    <xf numFmtId="176" fontId="1" fillId="36" borderId="20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36" borderId="20" xfId="0" applyFont="1" applyFill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2" fillId="0" borderId="61" xfId="0" applyFont="1" applyBorder="1" applyAlignment="1">
      <alignment wrapText="1"/>
    </xf>
    <xf numFmtId="0" fontId="14" fillId="34" borderId="47" xfId="0" applyFont="1" applyFill="1" applyBorder="1" applyAlignment="1">
      <alignment horizontal="center" wrapText="1"/>
    </xf>
    <xf numFmtId="0" fontId="12" fillId="0" borderId="62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0" fontId="14" fillId="34" borderId="46" xfId="0" applyFont="1" applyFill="1" applyBorder="1" applyAlignment="1">
      <alignment/>
    </xf>
    <xf numFmtId="176" fontId="14" fillId="41" borderId="47" xfId="0" applyNumberFormat="1" applyFont="1" applyFill="1" applyBorder="1" applyAlignment="1">
      <alignment/>
    </xf>
    <xf numFmtId="0" fontId="14" fillId="0" borderId="47" xfId="0" applyFont="1" applyBorder="1" applyAlignment="1">
      <alignment/>
    </xf>
    <xf numFmtId="0" fontId="14" fillId="0" borderId="46" xfId="0" applyFont="1" applyBorder="1" applyAlignment="1">
      <alignment/>
    </xf>
    <xf numFmtId="0" fontId="1" fillId="34" borderId="46" xfId="0" applyFont="1" applyFill="1" applyBorder="1" applyAlignment="1">
      <alignment/>
    </xf>
    <xf numFmtId="0" fontId="1" fillId="41" borderId="47" xfId="0" applyFont="1" applyFill="1" applyBorder="1" applyAlignment="1">
      <alignment/>
    </xf>
    <xf numFmtId="0" fontId="1" fillId="0" borderId="47" xfId="0" applyFont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14" fillId="37" borderId="44" xfId="0" applyNumberFormat="1" applyFont="1" applyFill="1" applyBorder="1" applyAlignment="1">
      <alignment horizontal="center" wrapText="1"/>
    </xf>
    <xf numFmtId="176" fontId="14" fillId="36" borderId="19" xfId="0" applyNumberFormat="1" applyFont="1" applyFill="1" applyBorder="1" applyAlignment="1">
      <alignment horizontal="right"/>
    </xf>
    <xf numFmtId="176" fontId="14" fillId="36" borderId="20" xfId="0" applyNumberFormat="1" applyFont="1" applyFill="1" applyBorder="1" applyAlignment="1">
      <alignment horizontal="right"/>
    </xf>
    <xf numFmtId="0" fontId="1" fillId="0" borderId="0" xfId="33" applyFont="1" applyFill="1">
      <alignment/>
      <protection/>
    </xf>
    <xf numFmtId="0" fontId="1" fillId="0" borderId="0" xfId="33" applyFont="1" applyFill="1" applyAlignment="1">
      <alignment horizontal="center"/>
      <protection/>
    </xf>
    <xf numFmtId="0" fontId="5" fillId="0" borderId="29" xfId="33" applyFont="1" applyFill="1" applyBorder="1" applyAlignment="1">
      <alignment horizontal="center"/>
      <protection/>
    </xf>
    <xf numFmtId="0" fontId="14" fillId="0" borderId="44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35" borderId="0" xfId="0" applyNumberFormat="1" applyFill="1" applyBorder="1" applyAlignment="1">
      <alignment/>
    </xf>
    <xf numFmtId="176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1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64" xfId="33" applyFont="1" applyBorder="1" applyAlignment="1">
      <alignment horizontal="center" vertical="center" wrapText="1"/>
      <protection/>
    </xf>
    <xf numFmtId="0" fontId="6" fillId="0" borderId="16" xfId="33" applyFont="1" applyFill="1" applyBorder="1" applyAlignment="1">
      <alignment horizontal="center" vertical="center" wrapText="1"/>
      <protection/>
    </xf>
    <xf numFmtId="0" fontId="5" fillId="33" borderId="65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6" fillId="0" borderId="66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5" fillId="0" borderId="67" xfId="33" applyFont="1" applyBorder="1" applyAlignment="1">
      <alignment horizontal="center" vertical="center"/>
      <protection/>
    </xf>
    <xf numFmtId="0" fontId="6" fillId="0" borderId="66" xfId="33" applyFont="1" applyBorder="1" applyAlignment="1">
      <alignment horizontal="center" vertical="center" wrapText="1"/>
      <protection/>
    </xf>
    <xf numFmtId="0" fontId="5" fillId="0" borderId="57" xfId="33" applyFont="1" applyBorder="1" applyAlignment="1">
      <alignment horizontal="center" vertical="center" wrapText="1"/>
      <protection/>
    </xf>
    <xf numFmtId="0" fontId="4" fillId="37" borderId="0" xfId="33" applyFont="1" applyFill="1" applyBorder="1" applyAlignment="1">
      <alignment horizontal="center"/>
      <protection/>
    </xf>
    <xf numFmtId="0" fontId="4" fillId="38" borderId="0" xfId="33" applyFont="1" applyFill="1" applyBorder="1" applyAlignment="1">
      <alignment horizontal="center"/>
      <protection/>
    </xf>
    <xf numFmtId="0" fontId="1" fillId="0" borderId="68" xfId="33" applyFont="1" applyBorder="1" applyAlignment="1">
      <alignment horizontal="right"/>
      <protection/>
    </xf>
    <xf numFmtId="0" fontId="1" fillId="37" borderId="0" xfId="33" applyFont="1" applyFill="1" applyBorder="1" applyAlignment="1">
      <alignment horizontal="right"/>
      <protection/>
    </xf>
    <xf numFmtId="0" fontId="1" fillId="38" borderId="68" xfId="33" applyFont="1" applyFill="1" applyBorder="1" applyAlignment="1">
      <alignment horizontal="right"/>
      <protection/>
    </xf>
    <xf numFmtId="0" fontId="1" fillId="37" borderId="68" xfId="33" applyFont="1" applyFill="1" applyBorder="1" applyAlignment="1">
      <alignment horizontal="right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7" fillId="33" borderId="69" xfId="33" applyFont="1" applyFill="1" applyBorder="1" applyAlignment="1">
      <alignment horizontal="center" vertical="center" wrapText="1"/>
      <protection/>
    </xf>
    <xf numFmtId="0" fontId="7" fillId="33" borderId="70" xfId="33" applyFont="1" applyFill="1" applyBorder="1" applyAlignment="1">
      <alignment horizontal="center" vertical="center" wrapText="1"/>
      <protection/>
    </xf>
    <xf numFmtId="0" fontId="7" fillId="40" borderId="71" xfId="33" applyFont="1" applyFill="1" applyBorder="1" applyAlignment="1">
      <alignment horizontal="center" vertical="center" wrapText="1"/>
      <protection/>
    </xf>
    <xf numFmtId="0" fontId="7" fillId="33" borderId="71" xfId="33" applyFont="1" applyFill="1" applyBorder="1" applyAlignment="1">
      <alignment horizontal="center" vertical="center" wrapText="1"/>
      <protection/>
    </xf>
    <xf numFmtId="0" fontId="7" fillId="33" borderId="72" xfId="33" applyFont="1" applyFill="1" applyBorder="1" applyAlignment="1">
      <alignment horizontal="center" vertical="center" wrapText="1"/>
      <protection/>
    </xf>
    <xf numFmtId="0" fontId="7" fillId="0" borderId="73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38" borderId="12" xfId="33" applyFont="1" applyFill="1" applyBorder="1" applyAlignment="1">
      <alignment horizontal="center" vertical="center" wrapText="1"/>
      <protection/>
    </xf>
    <xf numFmtId="0" fontId="7" fillId="37" borderId="12" xfId="33" applyFont="1" applyFill="1" applyBorder="1" applyAlignment="1">
      <alignment horizontal="center" vertical="center" wrapText="1"/>
      <protection/>
    </xf>
    <xf numFmtId="0" fontId="5" fillId="0" borderId="74" xfId="33" applyFont="1" applyBorder="1" applyAlignment="1">
      <alignment horizontal="center" vertical="center" wrapText="1"/>
      <protection/>
    </xf>
    <xf numFmtId="0" fontId="5" fillId="0" borderId="75" xfId="33" applyFont="1" applyBorder="1" applyAlignment="1">
      <alignment horizontal="center" vertical="center" wrapText="1"/>
      <protection/>
    </xf>
    <xf numFmtId="0" fontId="7" fillId="0" borderId="76" xfId="33" applyFont="1" applyFill="1" applyBorder="1" applyAlignment="1">
      <alignment horizontal="center" vertical="center" wrapText="1"/>
      <protection/>
    </xf>
    <xf numFmtId="0" fontId="7" fillId="0" borderId="77" xfId="33" applyFont="1" applyFill="1" applyBorder="1" applyAlignment="1">
      <alignment horizontal="center" vertical="center" wrapText="1"/>
      <protection/>
    </xf>
    <xf numFmtId="0" fontId="7" fillId="0" borderId="78" xfId="33" applyFont="1" applyFill="1" applyBorder="1" applyAlignment="1">
      <alignment horizontal="center" vertical="center" wrapText="1"/>
      <protection/>
    </xf>
    <xf numFmtId="0" fontId="7" fillId="38" borderId="79" xfId="33" applyFont="1" applyFill="1" applyBorder="1" applyAlignment="1">
      <alignment horizontal="center" vertical="center" wrapText="1"/>
      <protection/>
    </xf>
    <xf numFmtId="0" fontId="7" fillId="0" borderId="79" xfId="33" applyFont="1" applyBorder="1" applyAlignment="1">
      <alignment horizontal="center" vertical="center" wrapText="1"/>
      <protection/>
    </xf>
    <xf numFmtId="0" fontId="7" fillId="37" borderId="79" xfId="33" applyFont="1" applyFill="1" applyBorder="1" applyAlignment="1">
      <alignment horizontal="center" vertical="center" wrapText="1"/>
      <protection/>
    </xf>
    <xf numFmtId="0" fontId="8" fillId="38" borderId="47" xfId="33" applyFont="1" applyFill="1" applyBorder="1" applyAlignment="1">
      <alignment horizontal="center" vertical="center"/>
      <protection/>
    </xf>
    <xf numFmtId="0" fontId="8" fillId="0" borderId="47" xfId="33" applyFont="1" applyBorder="1" applyAlignment="1">
      <alignment horizontal="center" vertical="center"/>
      <protection/>
    </xf>
    <xf numFmtId="0" fontId="8" fillId="38" borderId="67" xfId="33" applyFont="1" applyFill="1" applyBorder="1" applyAlignment="1">
      <alignment horizontal="center" vertical="center"/>
      <protection/>
    </xf>
    <xf numFmtId="0" fontId="8" fillId="0" borderId="67" xfId="33" applyFont="1" applyBorder="1" applyAlignment="1">
      <alignment horizontal="center" vertical="center"/>
      <protection/>
    </xf>
    <xf numFmtId="0" fontId="8" fillId="0" borderId="80" xfId="33" applyFont="1" applyFill="1" applyBorder="1" applyAlignment="1">
      <alignment horizontal="center" vertical="center"/>
      <protection/>
    </xf>
    <xf numFmtId="0" fontId="8" fillId="0" borderId="47" xfId="33" applyFont="1" applyFill="1" applyBorder="1" applyAlignment="1">
      <alignment horizontal="center" vertical="center"/>
      <protection/>
    </xf>
    <xf numFmtId="0" fontId="8" fillId="0" borderId="67" xfId="33" applyFont="1" applyFill="1" applyBorder="1" applyAlignment="1">
      <alignment horizontal="center" vertical="center"/>
      <protection/>
    </xf>
    <xf numFmtId="0" fontId="8" fillId="0" borderId="81" xfId="33" applyFont="1" applyFill="1" applyBorder="1" applyAlignment="1">
      <alignment horizontal="center" vertical="center"/>
      <protection/>
    </xf>
    <xf numFmtId="0" fontId="5" fillId="0" borderId="82" xfId="33" applyFont="1" applyBorder="1" applyAlignment="1">
      <alignment horizontal="center" vertical="center" wrapText="1"/>
      <protection/>
    </xf>
    <xf numFmtId="0" fontId="8" fillId="37" borderId="67" xfId="33" applyFont="1" applyFill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/>
      <protection/>
    </xf>
    <xf numFmtId="0" fontId="2" fillId="0" borderId="68" xfId="33" applyFont="1" applyBorder="1" applyAlignment="1">
      <alignment horizontal="right"/>
      <protection/>
    </xf>
    <xf numFmtId="0" fontId="9" fillId="0" borderId="79" xfId="33" applyFont="1" applyBorder="1" applyAlignment="1">
      <alignment horizontal="center" vertical="center" wrapText="1"/>
      <protection/>
    </xf>
    <xf numFmtId="0" fontId="11" fillId="0" borderId="47" xfId="33" applyFont="1" applyBorder="1" applyAlignment="1">
      <alignment horizontal="center" vertical="center"/>
      <protection/>
    </xf>
    <xf numFmtId="0" fontId="11" fillId="0" borderId="67" xfId="33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6" fillId="0" borderId="35" xfId="0" applyFont="1" applyFill="1" applyBorder="1" applyAlignment="1">
      <alignment horizontal="center" wrapText="1"/>
    </xf>
    <xf numFmtId="0" fontId="5" fillId="0" borderId="10" xfId="33" applyFont="1" applyFill="1" applyBorder="1" applyAlignment="1">
      <alignment horizontal="center" vertical="center"/>
      <protection/>
    </xf>
    <xf numFmtId="0" fontId="16" fillId="0" borderId="36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8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54" fillId="0" borderId="84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4" fillId="0" borderId="85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/>
    </xf>
    <xf numFmtId="0" fontId="19" fillId="0" borderId="10" xfId="33" applyFont="1" applyFill="1" applyBorder="1" applyAlignment="1">
      <alignment horizontal="center" vertical="center"/>
      <protection/>
    </xf>
    <xf numFmtId="0" fontId="19" fillId="0" borderId="29" xfId="33" applyFont="1" applyFill="1" applyBorder="1" applyAlignment="1">
      <alignment horizontal="center"/>
      <protection/>
    </xf>
    <xf numFmtId="0" fontId="14" fillId="0" borderId="19" xfId="0" applyFont="1" applyFill="1" applyBorder="1" applyAlignment="1">
      <alignment horizontal="center" wrapText="1"/>
    </xf>
    <xf numFmtId="0" fontId="14" fillId="0" borderId="86" xfId="0" applyFont="1" applyFill="1" applyBorder="1" applyAlignment="1">
      <alignment horizontal="center" wrapText="1"/>
    </xf>
    <xf numFmtId="0" fontId="14" fillId="0" borderId="47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6" fillId="0" borderId="36" xfId="0" applyFont="1" applyFill="1" applyBorder="1" applyAlignment="1">
      <alignment horizontal="center"/>
    </xf>
    <xf numFmtId="0" fontId="54" fillId="0" borderId="86" xfId="0" applyFont="1" applyFill="1" applyBorder="1" applyAlignment="1">
      <alignment horizontal="center" wrapText="1"/>
    </xf>
    <xf numFmtId="0" fontId="15" fillId="0" borderId="36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/>
    </xf>
    <xf numFmtId="0" fontId="14" fillId="0" borderId="49" xfId="0" applyFont="1" applyFill="1" applyBorder="1" applyAlignment="1">
      <alignment horizontal="center" wrapText="1"/>
    </xf>
    <xf numFmtId="0" fontId="16" fillId="0" borderId="36" xfId="0" applyFont="1" applyFill="1" applyBorder="1" applyAlignment="1">
      <alignment/>
    </xf>
    <xf numFmtId="0" fontId="53" fillId="0" borderId="19" xfId="0" applyFont="1" applyFill="1" applyBorder="1" applyAlignment="1">
      <alignment horizontal="center" wrapText="1"/>
    </xf>
    <xf numFmtId="0" fontId="15" fillId="0" borderId="36" xfId="0" applyFont="1" applyFill="1" applyBorder="1" applyAlignment="1">
      <alignment/>
    </xf>
    <xf numFmtId="0" fontId="54" fillId="0" borderId="19" xfId="0" applyFont="1" applyFill="1" applyBorder="1" applyAlignment="1">
      <alignment horizontal="center" wrapText="1"/>
    </xf>
    <xf numFmtId="0" fontId="14" fillId="0" borderId="57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wrapText="1"/>
    </xf>
    <xf numFmtId="0" fontId="14" fillId="0" borderId="51" xfId="0" applyFont="1" applyFill="1" applyBorder="1" applyAlignment="1">
      <alignment horizontal="center" wrapText="1"/>
    </xf>
    <xf numFmtId="0" fontId="14" fillId="37" borderId="28" xfId="0" applyFont="1" applyFill="1" applyBorder="1" applyAlignment="1">
      <alignment horizontal="center" wrapText="1"/>
    </xf>
    <xf numFmtId="0" fontId="14" fillId="7" borderId="19" xfId="0" applyFont="1" applyFill="1" applyBorder="1" applyAlignment="1">
      <alignment horizontal="center" wrapText="1"/>
    </xf>
    <xf numFmtId="0" fontId="14" fillId="37" borderId="19" xfId="0" applyFont="1" applyFill="1" applyBorder="1" applyAlignment="1">
      <alignment horizontal="center" wrapText="1"/>
    </xf>
    <xf numFmtId="1" fontId="0" fillId="0" borderId="19" xfId="0" applyNumberFormat="1" applyFill="1" applyBorder="1" applyAlignment="1">
      <alignment/>
    </xf>
    <xf numFmtId="176" fontId="0" fillId="37" borderId="19" xfId="0" applyNumberFormat="1" applyFill="1" applyBorder="1" applyAlignment="1">
      <alignment/>
    </xf>
    <xf numFmtId="176" fontId="14" fillId="37" borderId="19" xfId="0" applyNumberFormat="1" applyFont="1" applyFill="1" applyBorder="1" applyAlignment="1">
      <alignment horizontal="center" wrapText="1"/>
    </xf>
    <xf numFmtId="0" fontId="14" fillId="38" borderId="19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36" borderId="19" xfId="0" applyFont="1" applyFill="1" applyBorder="1" applyAlignment="1">
      <alignment horizontal="center" wrapText="1"/>
    </xf>
    <xf numFmtId="0" fontId="14" fillId="7" borderId="24" xfId="0" applyFont="1" applyFill="1" applyBorder="1" applyAlignment="1">
      <alignment horizontal="center" wrapText="1"/>
    </xf>
    <xf numFmtId="0" fontId="53" fillId="7" borderId="24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center" wrapText="1"/>
    </xf>
    <xf numFmtId="0" fontId="1" fillId="36" borderId="19" xfId="0" applyFont="1" applyFill="1" applyBorder="1" applyAlignment="1">
      <alignment horizontal="center" wrapText="1"/>
    </xf>
    <xf numFmtId="0" fontId="14" fillId="44" borderId="87" xfId="0" applyFont="1" applyFill="1" applyBorder="1" applyAlignment="1">
      <alignment horizontal="center" wrapText="1"/>
    </xf>
    <xf numFmtId="0" fontId="14" fillId="41" borderId="19" xfId="0" applyFont="1" applyFill="1" applyBorder="1" applyAlignment="1">
      <alignment horizontal="center" wrapText="1"/>
    </xf>
    <xf numFmtId="0" fontId="14" fillId="7" borderId="48" xfId="0" applyFont="1" applyFill="1" applyBorder="1" applyAlignment="1">
      <alignment horizontal="center" wrapText="1"/>
    </xf>
    <xf numFmtId="0" fontId="14" fillId="37" borderId="49" xfId="0" applyFont="1" applyFill="1" applyBorder="1" applyAlignment="1">
      <alignment horizontal="center" wrapText="1"/>
    </xf>
    <xf numFmtId="1" fontId="0" fillId="0" borderId="88" xfId="0" applyNumberFormat="1" applyFill="1" applyBorder="1" applyAlignment="1">
      <alignment/>
    </xf>
    <xf numFmtId="176" fontId="0" fillId="37" borderId="88" xfId="0" applyNumberFormat="1" applyFill="1" applyBorder="1" applyAlignment="1">
      <alignment/>
    </xf>
    <xf numFmtId="0" fontId="5" fillId="0" borderId="80" xfId="33" applyFont="1" applyBorder="1" applyAlignment="1">
      <alignment horizontal="center" vertical="center"/>
      <protection/>
    </xf>
    <xf numFmtId="0" fontId="5" fillId="33" borderId="47" xfId="33" applyFont="1" applyFill="1" applyBorder="1" applyAlignment="1">
      <alignment horizontal="center" vertical="center"/>
      <protection/>
    </xf>
    <xf numFmtId="0" fontId="5" fillId="0" borderId="47" xfId="33" applyFont="1" applyFill="1" applyBorder="1" applyAlignment="1">
      <alignment horizontal="center" vertical="center"/>
      <protection/>
    </xf>
    <xf numFmtId="0" fontId="5" fillId="40" borderId="47" xfId="33" applyFont="1" applyFill="1" applyBorder="1" applyAlignment="1">
      <alignment horizontal="center" vertical="center"/>
      <protection/>
    </xf>
    <xf numFmtId="0" fontId="5" fillId="0" borderId="47" xfId="33" applyFont="1" applyBorder="1" applyAlignment="1">
      <alignment horizontal="center" vertical="center"/>
      <protection/>
    </xf>
    <xf numFmtId="0" fontId="19" fillId="0" borderId="47" xfId="33" applyFont="1" applyFill="1" applyBorder="1" applyAlignment="1">
      <alignment horizontal="center" vertical="center"/>
      <protection/>
    </xf>
    <xf numFmtId="0" fontId="5" fillId="33" borderId="80" xfId="33" applyFont="1" applyFill="1" applyBorder="1" applyAlignment="1">
      <alignment horizontal="center"/>
      <protection/>
    </xf>
    <xf numFmtId="0" fontId="5" fillId="33" borderId="47" xfId="33" applyFont="1" applyFill="1" applyBorder="1" applyAlignment="1">
      <alignment horizontal="center"/>
      <protection/>
    </xf>
    <xf numFmtId="0" fontId="5" fillId="0" borderId="47" xfId="33" applyFont="1" applyFill="1" applyBorder="1" applyAlignment="1">
      <alignment horizontal="center"/>
      <protection/>
    </xf>
    <xf numFmtId="0" fontId="5" fillId="40" borderId="47" xfId="33" applyFont="1" applyFill="1" applyBorder="1" applyAlignment="1">
      <alignment horizontal="center"/>
      <protection/>
    </xf>
    <xf numFmtId="0" fontId="19" fillId="0" borderId="47" xfId="33" applyFont="1" applyFill="1" applyBorder="1" applyAlignment="1">
      <alignment horizontal="center"/>
      <protection/>
    </xf>
    <xf numFmtId="0" fontId="14" fillId="7" borderId="89" xfId="0" applyFont="1" applyFill="1" applyBorder="1" applyAlignment="1">
      <alignment horizontal="center" wrapText="1"/>
    </xf>
    <xf numFmtId="0" fontId="14" fillId="37" borderId="47" xfId="0" applyFont="1" applyFill="1" applyBorder="1" applyAlignment="1">
      <alignment horizontal="center" wrapText="1"/>
    </xf>
    <xf numFmtId="1" fontId="0" fillId="0" borderId="47" xfId="0" applyNumberFormat="1" applyFill="1" applyBorder="1" applyAlignment="1">
      <alignment/>
    </xf>
    <xf numFmtId="176" fontId="0" fillId="37" borderId="47" xfId="0" applyNumberFormat="1" applyFill="1" applyBorder="1" applyAlignment="1">
      <alignment/>
    </xf>
    <xf numFmtId="176" fontId="14" fillId="37" borderId="47" xfId="0" applyNumberFormat="1" applyFont="1" applyFill="1" applyBorder="1" applyAlignment="1">
      <alignment horizontal="center" wrapText="1"/>
    </xf>
    <xf numFmtId="176" fontId="14" fillId="37" borderId="90" xfId="0" applyNumberFormat="1" applyFont="1" applyFill="1" applyBorder="1" applyAlignment="1">
      <alignment horizontal="center" wrapText="1"/>
    </xf>
    <xf numFmtId="0" fontId="14" fillId="44" borderId="91" xfId="0" applyFont="1" applyFill="1" applyBorder="1" applyAlignment="1">
      <alignment horizontal="center" wrapText="1"/>
    </xf>
    <xf numFmtId="0" fontId="14" fillId="43" borderId="92" xfId="0" applyFont="1" applyFill="1" applyBorder="1" applyAlignment="1">
      <alignment horizontal="center" wrapText="1"/>
    </xf>
    <xf numFmtId="1" fontId="0" fillId="0" borderId="92" xfId="0" applyNumberFormat="1" applyFill="1" applyBorder="1" applyAlignment="1">
      <alignment/>
    </xf>
    <xf numFmtId="176" fontId="0" fillId="37" borderId="92" xfId="0" applyNumberFormat="1" applyFill="1" applyBorder="1" applyAlignment="1">
      <alignment/>
    </xf>
    <xf numFmtId="176" fontId="14" fillId="37" borderId="92" xfId="0" applyNumberFormat="1" applyFont="1" applyFill="1" applyBorder="1" applyAlignment="1">
      <alignment horizontal="center" wrapText="1"/>
    </xf>
    <xf numFmtId="0" fontId="14" fillId="38" borderId="92" xfId="0" applyFont="1" applyFill="1" applyBorder="1" applyAlignment="1">
      <alignment horizontal="center" wrapText="1"/>
    </xf>
    <xf numFmtId="0" fontId="14" fillId="37" borderId="92" xfId="0" applyFont="1" applyFill="1" applyBorder="1" applyAlignment="1">
      <alignment horizontal="center" wrapText="1"/>
    </xf>
    <xf numFmtId="0" fontId="14" fillId="0" borderId="93" xfId="0" applyFont="1" applyFill="1" applyBorder="1" applyAlignment="1">
      <alignment horizontal="center" wrapText="1"/>
    </xf>
    <xf numFmtId="176" fontId="14" fillId="37" borderId="94" xfId="0" applyNumberFormat="1" applyFont="1" applyFill="1" applyBorder="1" applyAlignment="1">
      <alignment horizontal="center" wrapText="1"/>
    </xf>
    <xf numFmtId="0" fontId="11" fillId="0" borderId="61" xfId="33" applyFont="1" applyBorder="1" applyAlignment="1">
      <alignment horizontal="center" vertical="center"/>
      <protection/>
    </xf>
    <xf numFmtId="0" fontId="5" fillId="33" borderId="65" xfId="33" applyFont="1" applyFill="1" applyBorder="1" applyAlignment="1">
      <alignment horizontal="center"/>
      <protection/>
    </xf>
    <xf numFmtId="176" fontId="14" fillId="37" borderId="27" xfId="0" applyNumberFormat="1" applyFont="1" applyFill="1" applyBorder="1" applyAlignment="1">
      <alignment/>
    </xf>
    <xf numFmtId="0" fontId="9" fillId="0" borderId="95" xfId="33" applyFont="1" applyBorder="1" applyAlignment="1">
      <alignment horizontal="center" vertical="center" wrapText="1"/>
      <protection/>
    </xf>
    <xf numFmtId="0" fontId="14" fillId="38" borderId="96" xfId="0" applyFont="1" applyFill="1" applyBorder="1" applyAlignment="1">
      <alignment/>
    </xf>
    <xf numFmtId="176" fontId="14" fillId="37" borderId="96" xfId="0" applyNumberFormat="1" applyFont="1" applyFill="1" applyBorder="1" applyAlignment="1">
      <alignment/>
    </xf>
    <xf numFmtId="0" fontId="9" fillId="0" borderId="66" xfId="33" applyFont="1" applyBorder="1" applyAlignment="1">
      <alignment horizontal="center" vertical="center" wrapText="1"/>
      <protection/>
    </xf>
    <xf numFmtId="0" fontId="9" fillId="0" borderId="97" xfId="33" applyFont="1" applyBorder="1" applyAlignment="1">
      <alignment horizontal="center" vertical="center" wrapText="1"/>
      <protection/>
    </xf>
    <xf numFmtId="0" fontId="11" fillId="0" borderId="46" xfId="33" applyFont="1" applyBorder="1" applyAlignment="1">
      <alignment horizontal="center" vertical="center"/>
      <protection/>
    </xf>
    <xf numFmtId="0" fontId="14" fillId="38" borderId="98" xfId="0" applyFont="1" applyFill="1" applyBorder="1" applyAlignment="1">
      <alignment/>
    </xf>
    <xf numFmtId="176" fontId="14" fillId="37" borderId="99" xfId="0" applyNumberFormat="1" applyFont="1" applyFill="1" applyBorder="1" applyAlignment="1">
      <alignment/>
    </xf>
    <xf numFmtId="0" fontId="14" fillId="38" borderId="87" xfId="0" applyFont="1" applyFill="1" applyBorder="1" applyAlignment="1">
      <alignment/>
    </xf>
    <xf numFmtId="176" fontId="14" fillId="37" borderId="19" xfId="0" applyNumberFormat="1" applyFont="1" applyFill="1" applyBorder="1" applyAlignment="1">
      <alignment/>
    </xf>
    <xf numFmtId="176" fontId="14" fillId="37" borderId="100" xfId="0" applyNumberFormat="1" applyFont="1" applyFill="1" applyBorder="1" applyAlignment="1">
      <alignment/>
    </xf>
    <xf numFmtId="176" fontId="14" fillId="37" borderId="101" xfId="0" applyNumberFormat="1" applyFont="1" applyFill="1" applyBorder="1" applyAlignment="1">
      <alignment/>
    </xf>
    <xf numFmtId="176" fontId="17" fillId="36" borderId="4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14" fillId="36" borderId="27" xfId="0" applyNumberFormat="1" applyFont="1" applyFill="1" applyBorder="1" applyAlignment="1">
      <alignment/>
    </xf>
    <xf numFmtId="0" fontId="14" fillId="0" borderId="102" xfId="0" applyFont="1" applyBorder="1" applyAlignment="1">
      <alignment/>
    </xf>
    <xf numFmtId="176" fontId="14" fillId="36" borderId="103" xfId="0" applyNumberFormat="1" applyFont="1" applyFill="1" applyBorder="1" applyAlignment="1">
      <alignment/>
    </xf>
    <xf numFmtId="0" fontId="14" fillId="0" borderId="104" xfId="0" applyFont="1" applyBorder="1" applyAlignment="1">
      <alignment/>
    </xf>
    <xf numFmtId="0" fontId="14" fillId="0" borderId="87" xfId="0" applyFont="1" applyBorder="1" applyAlignment="1">
      <alignment/>
    </xf>
    <xf numFmtId="0" fontId="1" fillId="0" borderId="104" xfId="0" applyFont="1" applyBorder="1" applyAlignment="1">
      <alignment/>
    </xf>
    <xf numFmtId="0" fontId="1" fillId="0" borderId="87" xfId="0" applyFont="1" applyBorder="1" applyAlignment="1">
      <alignment/>
    </xf>
    <xf numFmtId="0" fontId="14" fillId="0" borderId="105" xfId="33" applyFont="1" applyBorder="1">
      <alignment/>
      <protection/>
    </xf>
    <xf numFmtId="0" fontId="17" fillId="36" borderId="106" xfId="0" applyFont="1" applyFill="1" applyBorder="1" applyAlignment="1">
      <alignment/>
    </xf>
    <xf numFmtId="176" fontId="17" fillId="36" borderId="107" xfId="0" applyNumberFormat="1" applyFont="1" applyFill="1" applyBorder="1" applyAlignment="1">
      <alignment/>
    </xf>
    <xf numFmtId="0" fontId="17" fillId="36" borderId="108" xfId="0" applyFont="1" applyFill="1" applyBorder="1" applyAlignment="1">
      <alignment/>
    </xf>
    <xf numFmtId="176" fontId="17" fillId="36" borderId="109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showZeros="0" tabSelected="1" zoomScaleSheetLayoutView="100" zoomScalePageLayoutView="0" workbookViewId="0" topLeftCell="A1">
      <selection activeCell="A35" sqref="A35:IV35"/>
    </sheetView>
  </sheetViews>
  <sheetFormatPr defaultColWidth="8.7109375" defaultRowHeight="12.75"/>
  <cols>
    <col min="1" max="1" width="18.00390625" style="0" customWidth="1"/>
    <col min="2" max="2" width="10.421875" style="0" customWidth="1"/>
    <col min="3" max="3" width="11.00390625" style="138" customWidth="1"/>
    <col min="4" max="4" width="6.140625" style="0" customWidth="1"/>
    <col min="5" max="5" width="6.00390625" style="0" customWidth="1"/>
    <col min="6" max="7" width="6.421875" style="0" customWidth="1"/>
    <col min="8" max="8" width="6.140625" style="0" customWidth="1"/>
    <col min="9" max="9" width="5.7109375" style="0" customWidth="1"/>
    <col min="10" max="10" width="6.57421875" style="0" customWidth="1"/>
    <col min="11" max="11" width="6.421875" style="0" customWidth="1"/>
    <col min="12" max="12" width="6.00390625" style="0" customWidth="1"/>
    <col min="13" max="13" width="7.7109375" style="0" customWidth="1"/>
  </cols>
  <sheetData>
    <row r="2" spans="1:13" ht="12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2.75">
      <c r="A3" s="1"/>
      <c r="B3" s="1"/>
      <c r="C3" s="14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2.75">
      <c r="A5" s="154" t="s">
        <v>60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2.75">
      <c r="A6" s="154" t="s">
        <v>64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2.75">
      <c r="A7" s="2"/>
      <c r="B7" s="2"/>
      <c r="C7" s="143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59" t="s">
        <v>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ht="13.5" thickBot="1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3.5" customHeight="1" thickBot="1">
      <c r="A10" s="155" t="s">
        <v>62</v>
      </c>
      <c r="B10" s="156" t="s">
        <v>61</v>
      </c>
      <c r="C10" s="157" t="s">
        <v>4</v>
      </c>
      <c r="D10" s="158" t="s">
        <v>5</v>
      </c>
      <c r="E10" s="163" t="s">
        <v>6</v>
      </c>
      <c r="F10" s="163"/>
      <c r="G10" s="163"/>
      <c r="H10" s="160" t="s">
        <v>7</v>
      </c>
      <c r="I10" s="160"/>
      <c r="J10" s="160"/>
      <c r="K10" s="160" t="s">
        <v>8</v>
      </c>
      <c r="L10" s="160"/>
      <c r="M10" s="160"/>
    </row>
    <row r="11" spans="1:13" ht="12" customHeight="1" thickBot="1">
      <c r="A11" s="155"/>
      <c r="B11" s="156"/>
      <c r="C11" s="157"/>
      <c r="D11" s="158"/>
      <c r="E11" s="161" t="s">
        <v>9</v>
      </c>
      <c r="F11" s="162" t="s">
        <v>10</v>
      </c>
      <c r="G11" s="162"/>
      <c r="H11" s="161" t="s">
        <v>9</v>
      </c>
      <c r="I11" s="162" t="s">
        <v>10</v>
      </c>
      <c r="J11" s="162"/>
      <c r="K11" s="161" t="s">
        <v>9</v>
      </c>
      <c r="L11" s="162" t="s">
        <v>10</v>
      </c>
      <c r="M11" s="162"/>
    </row>
    <row r="12" spans="1:13" ht="23.25" customHeight="1" thickBot="1">
      <c r="A12" s="155"/>
      <c r="B12" s="156"/>
      <c r="C12" s="157"/>
      <c r="D12" s="158"/>
      <c r="E12" s="161"/>
      <c r="F12" s="3" t="s">
        <v>11</v>
      </c>
      <c r="G12" s="4" t="s">
        <v>5</v>
      </c>
      <c r="H12" s="161"/>
      <c r="I12" s="3" t="s">
        <v>11</v>
      </c>
      <c r="J12" s="4" t="s">
        <v>5</v>
      </c>
      <c r="K12" s="161"/>
      <c r="L12" s="3" t="s">
        <v>11</v>
      </c>
      <c r="M12" s="4" t="s">
        <v>5</v>
      </c>
    </row>
    <row r="13" spans="1:13" ht="13.5" thickBot="1">
      <c r="A13" s="5">
        <v>1</v>
      </c>
      <c r="B13" s="32">
        <v>2</v>
      </c>
      <c r="C13" s="144">
        <v>3</v>
      </c>
      <c r="D13" s="34">
        <v>4</v>
      </c>
      <c r="E13" s="35">
        <v>5</v>
      </c>
      <c r="F13" s="33">
        <v>6</v>
      </c>
      <c r="G13" s="36">
        <v>7</v>
      </c>
      <c r="H13" s="35">
        <v>8</v>
      </c>
      <c r="I13" s="33">
        <v>9</v>
      </c>
      <c r="J13" s="36">
        <v>10</v>
      </c>
      <c r="K13" s="35">
        <v>11</v>
      </c>
      <c r="L13" s="33">
        <v>12</v>
      </c>
      <c r="M13" s="36">
        <v>13</v>
      </c>
    </row>
    <row r="14" spans="1:13" ht="26.25" thickBot="1">
      <c r="A14" s="24" t="s">
        <v>35</v>
      </c>
      <c r="B14" s="137">
        <f>E14+H14+K14</f>
        <v>554</v>
      </c>
      <c r="C14" s="145">
        <f>F14+I14+L14</f>
        <v>534</v>
      </c>
      <c r="D14" s="57">
        <f aca="true" t="shared" si="0" ref="D14:D38">C14/B14*100</f>
        <v>96.38989169675091</v>
      </c>
      <c r="E14" s="58">
        <v>253</v>
      </c>
      <c r="F14" s="59">
        <v>250</v>
      </c>
      <c r="G14" s="57">
        <f>F14/E14*100</f>
        <v>98.81422924901186</v>
      </c>
      <c r="H14" s="58">
        <v>251</v>
      </c>
      <c r="I14" s="59">
        <v>237</v>
      </c>
      <c r="J14" s="57">
        <f>I14/H14*100</f>
        <v>94.42231075697211</v>
      </c>
      <c r="K14" s="58">
        <v>50</v>
      </c>
      <c r="L14" s="59">
        <v>47</v>
      </c>
      <c r="M14" s="71">
        <f>L14/K14*100</f>
        <v>94</v>
      </c>
    </row>
    <row r="15" spans="1:13" ht="38.25" customHeight="1" thickBot="1">
      <c r="A15" s="25" t="s">
        <v>36</v>
      </c>
      <c r="B15" s="137">
        <f aca="true" t="shared" si="1" ref="B15:B38">E15+H15+K15</f>
        <v>15</v>
      </c>
      <c r="C15" s="145">
        <f>F15+I15+L15</f>
        <v>15</v>
      </c>
      <c r="D15" s="57">
        <f t="shared" si="0"/>
        <v>100</v>
      </c>
      <c r="E15" s="60">
        <v>6</v>
      </c>
      <c r="F15" s="60">
        <v>6</v>
      </c>
      <c r="G15" s="57">
        <f aca="true" t="shared" si="2" ref="G15:G38">F15/E15*100</f>
        <v>100</v>
      </c>
      <c r="H15" s="60">
        <v>9</v>
      </c>
      <c r="I15" s="60">
        <v>9</v>
      </c>
      <c r="J15" s="57">
        <f aca="true" t="shared" si="3" ref="J15:J38">I15/H15*100</f>
        <v>100</v>
      </c>
      <c r="K15" s="60">
        <v>0</v>
      </c>
      <c r="L15" s="60">
        <v>0</v>
      </c>
      <c r="M15" s="71">
        <v>0</v>
      </c>
    </row>
    <row r="16" spans="1:13" ht="40.5" customHeight="1" thickBot="1">
      <c r="A16" s="25" t="s">
        <v>37</v>
      </c>
      <c r="B16" s="137">
        <f t="shared" si="1"/>
        <v>86</v>
      </c>
      <c r="C16" s="145">
        <f aca="true" t="shared" si="4" ref="C16:C38">F16+I16+L16</f>
        <v>84</v>
      </c>
      <c r="D16" s="57">
        <f t="shared" si="0"/>
        <v>97.67441860465115</v>
      </c>
      <c r="E16" s="61">
        <v>44</v>
      </c>
      <c r="F16" s="62">
        <v>42</v>
      </c>
      <c r="G16" s="57">
        <f t="shared" si="2"/>
        <v>95.45454545454545</v>
      </c>
      <c r="H16" s="61">
        <v>40</v>
      </c>
      <c r="I16" s="62">
        <v>40</v>
      </c>
      <c r="J16" s="57">
        <f t="shared" si="3"/>
        <v>100</v>
      </c>
      <c r="K16" s="61">
        <v>2</v>
      </c>
      <c r="L16" s="62">
        <v>2</v>
      </c>
      <c r="M16" s="71">
        <f aca="true" t="shared" si="5" ref="M16:M38">L16/K16*100</f>
        <v>100</v>
      </c>
    </row>
    <row r="17" spans="1:13" ht="40.5" customHeight="1" thickBot="1">
      <c r="A17" s="25" t="s">
        <v>38</v>
      </c>
      <c r="B17" s="137">
        <f t="shared" si="1"/>
        <v>108</v>
      </c>
      <c r="C17" s="145">
        <f t="shared" si="4"/>
        <v>92</v>
      </c>
      <c r="D17" s="57">
        <f t="shared" si="0"/>
        <v>85.18518518518519</v>
      </c>
      <c r="E17" s="65">
        <v>34</v>
      </c>
      <c r="F17" s="64">
        <v>29</v>
      </c>
      <c r="G17" s="57">
        <f t="shared" si="2"/>
        <v>85.29411764705883</v>
      </c>
      <c r="H17" s="65">
        <v>69</v>
      </c>
      <c r="I17" s="64">
        <v>60</v>
      </c>
      <c r="J17" s="57">
        <f t="shared" si="3"/>
        <v>86.95652173913044</v>
      </c>
      <c r="K17" s="65">
        <v>5</v>
      </c>
      <c r="L17" s="64">
        <v>3</v>
      </c>
      <c r="M17" s="71">
        <f t="shared" si="5"/>
        <v>60</v>
      </c>
    </row>
    <row r="18" spans="1:13" ht="41.25" customHeight="1" thickBot="1">
      <c r="A18" s="25" t="s">
        <v>39</v>
      </c>
      <c r="B18" s="137">
        <f t="shared" si="1"/>
        <v>59</v>
      </c>
      <c r="C18" s="145">
        <f t="shared" si="4"/>
        <v>58</v>
      </c>
      <c r="D18" s="57">
        <f t="shared" si="0"/>
        <v>98.30508474576271</v>
      </c>
      <c r="E18" s="65">
        <v>35</v>
      </c>
      <c r="F18" s="64">
        <v>34</v>
      </c>
      <c r="G18" s="57">
        <f t="shared" si="2"/>
        <v>97.14285714285714</v>
      </c>
      <c r="H18" s="65">
        <v>24</v>
      </c>
      <c r="I18" s="64">
        <v>24</v>
      </c>
      <c r="J18" s="57">
        <f t="shared" si="3"/>
        <v>100</v>
      </c>
      <c r="K18" s="65"/>
      <c r="L18" s="64"/>
      <c r="M18" s="71">
        <v>0</v>
      </c>
    </row>
    <row r="19" spans="1:13" ht="39.75" customHeight="1" thickBot="1">
      <c r="A19" s="25" t="s">
        <v>40</v>
      </c>
      <c r="B19" s="137">
        <f t="shared" si="1"/>
        <v>56</v>
      </c>
      <c r="C19" s="145">
        <f t="shared" si="4"/>
        <v>51</v>
      </c>
      <c r="D19" s="57">
        <f t="shared" si="0"/>
        <v>91.07142857142857</v>
      </c>
      <c r="E19" s="29">
        <v>25</v>
      </c>
      <c r="F19" s="27">
        <v>23</v>
      </c>
      <c r="G19" s="57">
        <f t="shared" si="2"/>
        <v>92</v>
      </c>
      <c r="H19" s="29">
        <v>31</v>
      </c>
      <c r="I19" s="27">
        <v>28</v>
      </c>
      <c r="J19" s="57">
        <f t="shared" si="3"/>
        <v>90.32258064516128</v>
      </c>
      <c r="K19" s="29">
        <v>0</v>
      </c>
      <c r="L19" s="27">
        <v>0</v>
      </c>
      <c r="M19" s="71">
        <v>0</v>
      </c>
    </row>
    <row r="20" spans="1:13" ht="40.5" customHeight="1" thickBot="1">
      <c r="A20" s="25" t="s">
        <v>41</v>
      </c>
      <c r="B20" s="137">
        <f t="shared" si="1"/>
        <v>32</v>
      </c>
      <c r="C20" s="145">
        <f t="shared" si="4"/>
        <v>25</v>
      </c>
      <c r="D20" s="57">
        <f t="shared" si="0"/>
        <v>78.125</v>
      </c>
      <c r="E20" s="65">
        <v>10</v>
      </c>
      <c r="F20" s="64">
        <v>8</v>
      </c>
      <c r="G20" s="57">
        <f t="shared" si="2"/>
        <v>80</v>
      </c>
      <c r="H20" s="65">
        <v>22</v>
      </c>
      <c r="I20" s="64">
        <v>17</v>
      </c>
      <c r="J20" s="57">
        <f t="shared" si="3"/>
        <v>77.27272727272727</v>
      </c>
      <c r="K20" s="65">
        <v>0</v>
      </c>
      <c r="L20" s="64">
        <v>0</v>
      </c>
      <c r="M20" s="71">
        <v>0</v>
      </c>
    </row>
    <row r="21" spans="1:13" ht="38.25" customHeight="1" thickBot="1">
      <c r="A21" s="25" t="s">
        <v>42</v>
      </c>
      <c r="B21" s="137">
        <f t="shared" si="1"/>
        <v>116</v>
      </c>
      <c r="C21" s="145">
        <f t="shared" si="4"/>
        <v>102</v>
      </c>
      <c r="D21" s="57">
        <f t="shared" si="0"/>
        <v>87.93103448275862</v>
      </c>
      <c r="E21" s="63">
        <v>58</v>
      </c>
      <c r="F21" s="78">
        <v>52</v>
      </c>
      <c r="G21" s="57">
        <f t="shared" si="2"/>
        <v>89.65517241379311</v>
      </c>
      <c r="H21" s="63">
        <v>50</v>
      </c>
      <c r="I21" s="78">
        <v>42</v>
      </c>
      <c r="J21" s="57">
        <f t="shared" si="3"/>
        <v>84</v>
      </c>
      <c r="K21" s="63">
        <v>8</v>
      </c>
      <c r="L21" s="78">
        <v>8</v>
      </c>
      <c r="M21" s="71">
        <f t="shared" si="5"/>
        <v>100</v>
      </c>
    </row>
    <row r="22" spans="1:13" ht="36" customHeight="1" thickBot="1">
      <c r="A22" s="25" t="s">
        <v>43</v>
      </c>
      <c r="B22" s="137">
        <f t="shared" si="1"/>
        <v>64</v>
      </c>
      <c r="C22" s="145">
        <f t="shared" si="4"/>
        <v>62</v>
      </c>
      <c r="D22" s="57">
        <f t="shared" si="0"/>
        <v>96.875</v>
      </c>
      <c r="E22" s="65">
        <v>23</v>
      </c>
      <c r="F22" s="64">
        <v>22</v>
      </c>
      <c r="G22" s="57">
        <f t="shared" si="2"/>
        <v>95.65217391304348</v>
      </c>
      <c r="H22" s="65">
        <v>35</v>
      </c>
      <c r="I22" s="64">
        <v>34</v>
      </c>
      <c r="J22" s="57">
        <f t="shared" si="3"/>
        <v>97.14285714285714</v>
      </c>
      <c r="K22" s="65">
        <v>6</v>
      </c>
      <c r="L22" s="64">
        <v>6</v>
      </c>
      <c r="M22" s="71">
        <f t="shared" si="5"/>
        <v>100</v>
      </c>
    </row>
    <row r="23" spans="1:13" ht="26.25" thickBot="1">
      <c r="A23" s="25" t="s">
        <v>44</v>
      </c>
      <c r="B23" s="137">
        <f t="shared" si="1"/>
        <v>119</v>
      </c>
      <c r="C23" s="145">
        <f t="shared" si="4"/>
        <v>115</v>
      </c>
      <c r="D23" s="57">
        <f t="shared" si="0"/>
        <v>96.63865546218487</v>
      </c>
      <c r="E23" s="65">
        <v>48</v>
      </c>
      <c r="F23" s="64">
        <v>47</v>
      </c>
      <c r="G23" s="57">
        <f t="shared" si="2"/>
        <v>97.91666666666666</v>
      </c>
      <c r="H23" s="65">
        <v>68</v>
      </c>
      <c r="I23" s="64">
        <v>65</v>
      </c>
      <c r="J23" s="57">
        <f t="shared" si="3"/>
        <v>95.58823529411765</v>
      </c>
      <c r="K23" s="65">
        <v>3</v>
      </c>
      <c r="L23" s="64">
        <v>3</v>
      </c>
      <c r="M23" s="71">
        <f t="shared" si="5"/>
        <v>100</v>
      </c>
    </row>
    <row r="24" spans="1:13" ht="39" thickBot="1">
      <c r="A24" s="25" t="s">
        <v>45</v>
      </c>
      <c r="B24" s="137">
        <f t="shared" si="1"/>
        <v>93</v>
      </c>
      <c r="C24" s="145">
        <f t="shared" si="4"/>
        <v>90</v>
      </c>
      <c r="D24" s="57">
        <f t="shared" si="0"/>
        <v>96.7741935483871</v>
      </c>
      <c r="E24" s="125">
        <v>34</v>
      </c>
      <c r="F24" s="124">
        <v>33</v>
      </c>
      <c r="G24" s="57">
        <f t="shared" si="2"/>
        <v>97.05882352941177</v>
      </c>
      <c r="H24" s="125">
        <v>53</v>
      </c>
      <c r="I24" s="124">
        <v>52</v>
      </c>
      <c r="J24" s="57">
        <f t="shared" si="3"/>
        <v>98.11320754716981</v>
      </c>
      <c r="K24" s="125">
        <v>6</v>
      </c>
      <c r="L24" s="124">
        <v>5</v>
      </c>
      <c r="M24" s="71">
        <f t="shared" si="5"/>
        <v>83.33333333333334</v>
      </c>
    </row>
    <row r="25" spans="1:13" ht="39" thickBot="1">
      <c r="A25" s="25" t="s">
        <v>46</v>
      </c>
      <c r="B25" s="137">
        <f t="shared" si="1"/>
        <v>42</v>
      </c>
      <c r="C25" s="145">
        <f t="shared" si="4"/>
        <v>40</v>
      </c>
      <c r="D25" s="57">
        <f t="shared" si="0"/>
        <v>95.23809523809523</v>
      </c>
      <c r="E25" s="65">
        <v>21</v>
      </c>
      <c r="F25" s="64">
        <v>21</v>
      </c>
      <c r="G25" s="57">
        <f t="shared" si="2"/>
        <v>100</v>
      </c>
      <c r="H25" s="65">
        <v>17</v>
      </c>
      <c r="I25" s="64">
        <v>16</v>
      </c>
      <c r="J25" s="57">
        <f t="shared" si="3"/>
        <v>94.11764705882352</v>
      </c>
      <c r="K25" s="65">
        <v>4</v>
      </c>
      <c r="L25" s="64">
        <v>3</v>
      </c>
      <c r="M25" s="71">
        <f t="shared" si="5"/>
        <v>75</v>
      </c>
    </row>
    <row r="26" spans="1:13" ht="39" thickBot="1">
      <c r="A26" s="25" t="s">
        <v>47</v>
      </c>
      <c r="B26" s="137">
        <f t="shared" si="1"/>
        <v>8</v>
      </c>
      <c r="C26" s="145">
        <f t="shared" si="4"/>
        <v>8</v>
      </c>
      <c r="D26" s="57">
        <f t="shared" si="0"/>
        <v>100</v>
      </c>
      <c r="E26" s="65">
        <v>8</v>
      </c>
      <c r="F26" s="64">
        <v>8</v>
      </c>
      <c r="G26" s="57">
        <f t="shared" si="2"/>
        <v>100</v>
      </c>
      <c r="H26" s="65"/>
      <c r="I26" s="64"/>
      <c r="J26" s="57">
        <v>0</v>
      </c>
      <c r="K26" s="65"/>
      <c r="L26" s="64"/>
      <c r="M26" s="71">
        <v>0</v>
      </c>
    </row>
    <row r="27" spans="1:13" ht="39" thickBot="1">
      <c r="A27" s="25" t="s">
        <v>48</v>
      </c>
      <c r="B27" s="137">
        <f t="shared" si="1"/>
        <v>143</v>
      </c>
      <c r="C27" s="145">
        <f t="shared" si="4"/>
        <v>123</v>
      </c>
      <c r="D27" s="57">
        <f t="shared" si="0"/>
        <v>86.01398601398601</v>
      </c>
      <c r="E27" s="65">
        <v>68</v>
      </c>
      <c r="F27" s="64">
        <v>53</v>
      </c>
      <c r="G27" s="57">
        <f t="shared" si="2"/>
        <v>77.94117647058823</v>
      </c>
      <c r="H27" s="65">
        <v>59</v>
      </c>
      <c r="I27" s="64">
        <v>55</v>
      </c>
      <c r="J27" s="57">
        <f t="shared" si="3"/>
        <v>93.22033898305084</v>
      </c>
      <c r="K27" s="65">
        <v>16</v>
      </c>
      <c r="L27" s="64">
        <v>15</v>
      </c>
      <c r="M27" s="71">
        <f t="shared" si="5"/>
        <v>93.75</v>
      </c>
    </row>
    <row r="28" spans="1:13" ht="39" thickBot="1">
      <c r="A28" s="25" t="s">
        <v>49</v>
      </c>
      <c r="B28" s="137">
        <f t="shared" si="1"/>
        <v>63</v>
      </c>
      <c r="C28" s="145">
        <f t="shared" si="4"/>
        <v>63</v>
      </c>
      <c r="D28" s="57">
        <f t="shared" si="0"/>
        <v>100</v>
      </c>
      <c r="E28" s="65">
        <v>28</v>
      </c>
      <c r="F28" s="64">
        <v>28</v>
      </c>
      <c r="G28" s="57">
        <f t="shared" si="2"/>
        <v>100</v>
      </c>
      <c r="H28" s="65">
        <v>35</v>
      </c>
      <c r="I28" s="64">
        <v>35</v>
      </c>
      <c r="J28" s="57">
        <f t="shared" si="3"/>
        <v>100</v>
      </c>
      <c r="K28" s="65"/>
      <c r="L28" s="64"/>
      <c r="M28" s="71">
        <v>0</v>
      </c>
    </row>
    <row r="29" spans="1:13" ht="39" thickBot="1">
      <c r="A29" s="25" t="s">
        <v>50</v>
      </c>
      <c r="B29" s="137">
        <f t="shared" si="1"/>
        <v>36</v>
      </c>
      <c r="C29" s="145">
        <f t="shared" si="4"/>
        <v>36</v>
      </c>
      <c r="D29" s="57">
        <f t="shared" si="0"/>
        <v>100</v>
      </c>
      <c r="E29" s="65">
        <v>12</v>
      </c>
      <c r="F29" s="64">
        <v>12</v>
      </c>
      <c r="G29" s="57">
        <f t="shared" si="2"/>
        <v>100</v>
      </c>
      <c r="H29" s="65">
        <v>24</v>
      </c>
      <c r="I29" s="64">
        <v>24</v>
      </c>
      <c r="J29" s="57">
        <f t="shared" si="3"/>
        <v>100</v>
      </c>
      <c r="K29" s="65">
        <v>0</v>
      </c>
      <c r="L29" s="64">
        <v>0</v>
      </c>
      <c r="M29" s="71">
        <v>0</v>
      </c>
    </row>
    <row r="30" spans="1:13" ht="39" thickBot="1">
      <c r="A30" s="25" t="s">
        <v>51</v>
      </c>
      <c r="B30" s="137">
        <f t="shared" si="1"/>
        <v>240</v>
      </c>
      <c r="C30" s="145">
        <f t="shared" si="4"/>
        <v>240</v>
      </c>
      <c r="D30" s="57">
        <f t="shared" si="0"/>
        <v>100</v>
      </c>
      <c r="E30" s="65">
        <v>103</v>
      </c>
      <c r="F30" s="64">
        <v>103</v>
      </c>
      <c r="G30" s="57">
        <f t="shared" si="2"/>
        <v>100</v>
      </c>
      <c r="H30" s="65">
        <v>124</v>
      </c>
      <c r="I30" s="64">
        <v>124</v>
      </c>
      <c r="J30" s="57">
        <f t="shared" si="3"/>
        <v>100</v>
      </c>
      <c r="K30" s="65">
        <v>13</v>
      </c>
      <c r="L30" s="64">
        <v>13</v>
      </c>
      <c r="M30" s="71">
        <f t="shared" si="5"/>
        <v>100</v>
      </c>
    </row>
    <row r="31" spans="1:13" ht="51.75" thickBot="1">
      <c r="A31" s="25" t="s">
        <v>52</v>
      </c>
      <c r="B31" s="137">
        <f t="shared" si="1"/>
        <v>113</v>
      </c>
      <c r="C31" s="145">
        <f t="shared" si="4"/>
        <v>113</v>
      </c>
      <c r="D31" s="57">
        <f t="shared" si="0"/>
        <v>100</v>
      </c>
      <c r="E31" s="65">
        <v>41</v>
      </c>
      <c r="F31" s="64">
        <v>41</v>
      </c>
      <c r="G31" s="57">
        <f t="shared" si="2"/>
        <v>100</v>
      </c>
      <c r="H31" s="65">
        <v>59</v>
      </c>
      <c r="I31" s="64">
        <v>59</v>
      </c>
      <c r="J31" s="57">
        <f t="shared" si="3"/>
        <v>100</v>
      </c>
      <c r="K31" s="65">
        <v>13</v>
      </c>
      <c r="L31" s="64">
        <v>13</v>
      </c>
      <c r="M31" s="71">
        <f t="shared" si="5"/>
        <v>100</v>
      </c>
    </row>
    <row r="32" spans="1:13" ht="51.75" thickBot="1">
      <c r="A32" s="25" t="s">
        <v>53</v>
      </c>
      <c r="B32" s="137">
        <f t="shared" si="1"/>
        <v>31</v>
      </c>
      <c r="C32" s="145">
        <f t="shared" si="4"/>
        <v>28</v>
      </c>
      <c r="D32" s="57">
        <f t="shared" si="0"/>
        <v>90.32258064516128</v>
      </c>
      <c r="E32" s="65">
        <v>17</v>
      </c>
      <c r="F32" s="64">
        <v>14</v>
      </c>
      <c r="G32" s="57">
        <f t="shared" si="2"/>
        <v>82.35294117647058</v>
      </c>
      <c r="H32" s="65">
        <v>13</v>
      </c>
      <c r="I32" s="64">
        <v>13</v>
      </c>
      <c r="J32" s="57">
        <f t="shared" si="3"/>
        <v>100</v>
      </c>
      <c r="K32" s="65">
        <v>1</v>
      </c>
      <c r="L32" s="64">
        <v>1</v>
      </c>
      <c r="M32" s="71">
        <f t="shared" si="5"/>
        <v>100</v>
      </c>
    </row>
    <row r="33" spans="1:13" ht="51.75" thickBot="1">
      <c r="A33" s="25" t="s">
        <v>54</v>
      </c>
      <c r="B33" s="137">
        <f t="shared" si="1"/>
        <v>119</v>
      </c>
      <c r="C33" s="145">
        <f t="shared" si="4"/>
        <v>101</v>
      </c>
      <c r="D33" s="57">
        <f t="shared" si="0"/>
        <v>84.87394957983193</v>
      </c>
      <c r="E33" s="40">
        <v>35</v>
      </c>
      <c r="F33" s="64">
        <v>25</v>
      </c>
      <c r="G33" s="57">
        <f t="shared" si="2"/>
        <v>71.42857142857143</v>
      </c>
      <c r="H33" s="40">
        <v>66</v>
      </c>
      <c r="I33" s="64">
        <v>61</v>
      </c>
      <c r="J33" s="57">
        <f t="shared" si="3"/>
        <v>92.42424242424242</v>
      </c>
      <c r="K33" s="40">
        <v>18</v>
      </c>
      <c r="L33" s="64">
        <v>15</v>
      </c>
      <c r="M33" s="71">
        <f t="shared" si="5"/>
        <v>83.33333333333334</v>
      </c>
    </row>
    <row r="34" spans="1:13" ht="50.25" customHeight="1" thickBot="1">
      <c r="A34" s="25" t="s">
        <v>55</v>
      </c>
      <c r="B34" s="137">
        <v>76</v>
      </c>
      <c r="C34" s="145">
        <f t="shared" si="4"/>
        <v>76</v>
      </c>
      <c r="D34" s="57">
        <f t="shared" si="0"/>
        <v>100</v>
      </c>
      <c r="E34" s="65">
        <v>26</v>
      </c>
      <c r="F34" s="64">
        <v>26</v>
      </c>
      <c r="G34" s="57">
        <f t="shared" si="2"/>
        <v>100</v>
      </c>
      <c r="H34" s="65">
        <v>41</v>
      </c>
      <c r="I34" s="64">
        <v>41</v>
      </c>
      <c r="J34" s="57">
        <f t="shared" si="3"/>
        <v>100</v>
      </c>
      <c r="K34" s="65">
        <v>9</v>
      </c>
      <c r="L34" s="64">
        <v>9</v>
      </c>
      <c r="M34" s="71">
        <f t="shared" si="5"/>
        <v>100</v>
      </c>
    </row>
    <row r="35" spans="1:13" ht="51.75" thickBot="1">
      <c r="A35" s="25" t="s">
        <v>56</v>
      </c>
      <c r="B35" s="137">
        <f t="shared" si="1"/>
        <v>31</v>
      </c>
      <c r="C35" s="145">
        <f t="shared" si="4"/>
        <v>31</v>
      </c>
      <c r="D35" s="57">
        <f t="shared" si="0"/>
        <v>100</v>
      </c>
      <c r="E35" s="68">
        <v>18</v>
      </c>
      <c r="F35" s="67">
        <v>18</v>
      </c>
      <c r="G35" s="57">
        <f t="shared" si="2"/>
        <v>100</v>
      </c>
      <c r="H35" s="68">
        <v>13</v>
      </c>
      <c r="I35" s="67">
        <v>13</v>
      </c>
      <c r="J35" s="57">
        <f t="shared" si="3"/>
        <v>100</v>
      </c>
      <c r="K35" s="68">
        <v>0</v>
      </c>
      <c r="L35" s="67">
        <v>0</v>
      </c>
      <c r="M35" s="71">
        <v>0</v>
      </c>
    </row>
    <row r="36" spans="1:13" ht="51.75" thickBot="1">
      <c r="A36" s="126" t="s">
        <v>57</v>
      </c>
      <c r="B36" s="137">
        <f t="shared" si="1"/>
        <v>129</v>
      </c>
      <c r="C36" s="145">
        <f t="shared" si="4"/>
        <v>124</v>
      </c>
      <c r="D36" s="57">
        <f t="shared" si="0"/>
        <v>96.12403100775194</v>
      </c>
      <c r="E36" s="66">
        <v>56</v>
      </c>
      <c r="F36" s="127">
        <v>55</v>
      </c>
      <c r="G36" s="57">
        <f t="shared" si="2"/>
        <v>98.21428571428571</v>
      </c>
      <c r="H36" s="66">
        <v>67</v>
      </c>
      <c r="I36" s="127">
        <v>63</v>
      </c>
      <c r="J36" s="57">
        <f t="shared" si="3"/>
        <v>94.02985074626866</v>
      </c>
      <c r="K36" s="66">
        <v>6</v>
      </c>
      <c r="L36" s="127">
        <v>6</v>
      </c>
      <c r="M36" s="71">
        <f t="shared" si="5"/>
        <v>100</v>
      </c>
    </row>
    <row r="37" spans="1:13" ht="51.75" thickBot="1">
      <c r="A37" s="17" t="s">
        <v>58</v>
      </c>
      <c r="B37" s="137">
        <f t="shared" si="1"/>
        <v>5</v>
      </c>
      <c r="C37" s="145">
        <f t="shared" si="4"/>
        <v>5</v>
      </c>
      <c r="D37" s="57">
        <f t="shared" si="0"/>
        <v>100</v>
      </c>
      <c r="E37" s="65">
        <v>5</v>
      </c>
      <c r="F37" s="64">
        <v>5</v>
      </c>
      <c r="G37" s="57">
        <f t="shared" si="2"/>
        <v>100</v>
      </c>
      <c r="H37" s="65">
        <v>0</v>
      </c>
      <c r="I37" s="64">
        <v>0</v>
      </c>
      <c r="J37" s="57">
        <v>0</v>
      </c>
      <c r="K37" s="65">
        <v>0</v>
      </c>
      <c r="L37" s="64">
        <v>0</v>
      </c>
      <c r="M37" s="71">
        <v>0</v>
      </c>
    </row>
    <row r="38" spans="1:13" ht="26.25" thickBot="1">
      <c r="A38" s="18" t="s">
        <v>59</v>
      </c>
      <c r="B38" s="137">
        <f t="shared" si="1"/>
        <v>140</v>
      </c>
      <c r="C38" s="145">
        <f t="shared" si="4"/>
        <v>140</v>
      </c>
      <c r="D38" s="57">
        <f t="shared" si="0"/>
        <v>100</v>
      </c>
      <c r="E38" s="69">
        <v>65</v>
      </c>
      <c r="F38" s="70">
        <v>65</v>
      </c>
      <c r="G38" s="57">
        <f t="shared" si="2"/>
        <v>100</v>
      </c>
      <c r="H38" s="69">
        <v>66</v>
      </c>
      <c r="I38" s="70">
        <v>66</v>
      </c>
      <c r="J38" s="57">
        <f t="shared" si="3"/>
        <v>100</v>
      </c>
      <c r="K38" s="69">
        <v>9</v>
      </c>
      <c r="L38" s="70">
        <v>9</v>
      </c>
      <c r="M38" s="71">
        <f t="shared" si="5"/>
        <v>100</v>
      </c>
    </row>
    <row r="39" spans="1:13" ht="19.5" customHeight="1" thickBot="1">
      <c r="A39" s="54" t="s">
        <v>12</v>
      </c>
      <c r="B39" s="53">
        <f>SUM(B14:B38)</f>
        <v>2478</v>
      </c>
      <c r="C39" s="146">
        <f>SUM(C14:C38)</f>
        <v>2356</v>
      </c>
      <c r="D39" s="55">
        <f>AVERAGE(D14:D38)</f>
        <v>95.10170139127742</v>
      </c>
      <c r="E39" s="53">
        <f>SUM(E14:E38)</f>
        <v>1073</v>
      </c>
      <c r="F39" s="53">
        <f>SUM(F14:F38)</f>
        <v>1020</v>
      </c>
      <c r="G39" s="55">
        <f>AVERAGE(G14:G38)</f>
        <v>94.35702243225218</v>
      </c>
      <c r="H39" s="53">
        <f>SUM(H14:H38)</f>
        <v>1236</v>
      </c>
      <c r="I39" s="53">
        <f>SUM(I14:I38)</f>
        <v>1178</v>
      </c>
      <c r="J39" s="55">
        <f>AVERAGE(J14:J38)</f>
        <v>87.90442078442085</v>
      </c>
      <c r="K39" s="53">
        <f>SUM(K14:K38)</f>
        <v>169</v>
      </c>
      <c r="L39" s="53">
        <f>SUM(L14:L38)</f>
        <v>158</v>
      </c>
      <c r="M39" s="56">
        <f>AVERAGE(M14:M38)</f>
        <v>59.57666666666667</v>
      </c>
    </row>
  </sheetData>
  <sheetProtection selectLockedCells="1" selectUnlockedCells="1"/>
  <mergeCells count="19">
    <mergeCell ref="K10:M10"/>
    <mergeCell ref="E11:E12"/>
    <mergeCell ref="L11:M11"/>
    <mergeCell ref="F11:G11"/>
    <mergeCell ref="H11:H12"/>
    <mergeCell ref="I11:J11"/>
    <mergeCell ref="K11:K12"/>
    <mergeCell ref="E10:G10"/>
    <mergeCell ref="H10:J10"/>
    <mergeCell ref="A2:M2"/>
    <mergeCell ref="A4:M4"/>
    <mergeCell ref="A5:M5"/>
    <mergeCell ref="A6:M6"/>
    <mergeCell ref="A10:A12"/>
    <mergeCell ref="B10:B12"/>
    <mergeCell ref="C10:C12"/>
    <mergeCell ref="D10:D12"/>
    <mergeCell ref="A8:M8"/>
    <mergeCell ref="A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4"/>
  <sheetViews>
    <sheetView showZeros="0" view="pageBreakPreview" zoomScaleNormal="75" zoomScaleSheetLayoutView="100" zoomScalePageLayoutView="0" workbookViewId="0" topLeftCell="A1">
      <selection activeCell="H11" sqref="H11"/>
    </sheetView>
  </sheetViews>
  <sheetFormatPr defaultColWidth="8.7109375" defaultRowHeight="12.75"/>
  <cols>
    <col min="1" max="1" width="16.7109375" style="0" customWidth="1"/>
    <col min="2" max="2" width="6.00390625" style="0" customWidth="1"/>
    <col min="3" max="3" width="5.57421875" style="0" customWidth="1"/>
    <col min="4" max="4" width="5.7109375" style="138" customWidth="1"/>
    <col min="5" max="5" width="6.140625" style="151" customWidth="1"/>
    <col min="6" max="6" width="6.00390625" style="138" customWidth="1"/>
    <col min="7" max="7" width="5.8515625" style="0" customWidth="1"/>
    <col min="8" max="8" width="6.00390625" style="138" customWidth="1"/>
    <col min="9" max="9" width="6.00390625" style="151" customWidth="1"/>
    <col min="10" max="10" width="5.8515625" style="0" customWidth="1"/>
    <col min="11" max="11" width="5.421875" style="0" customWidth="1"/>
    <col min="12" max="12" width="5.421875" style="138" customWidth="1"/>
    <col min="13" max="13" width="5.140625" style="0" customWidth="1"/>
    <col min="14" max="14" width="5.140625" style="204" customWidth="1"/>
    <col min="15" max="15" width="5.8515625" style="0" customWidth="1"/>
    <col min="16" max="16" width="5.7109375" style="138" customWidth="1"/>
    <col min="17" max="17" width="5.140625" style="0" customWidth="1"/>
    <col min="18" max="18" width="5.7109375" style="0" customWidth="1"/>
    <col min="19" max="19" width="4.8515625" style="0" customWidth="1"/>
    <col min="20" max="20" width="5.28125" style="138" customWidth="1"/>
    <col min="21" max="21" width="5.7109375" style="0" customWidth="1"/>
    <col min="22" max="22" width="5.00390625" style="204" customWidth="1"/>
    <col min="23" max="23" width="6.421875" style="0" customWidth="1"/>
    <col min="24" max="24" width="5.00390625" style="138" customWidth="1"/>
    <col min="25" max="25" width="6.421875" style="0" customWidth="1"/>
    <col min="26" max="26" width="4.28125" style="0" customWidth="1"/>
    <col min="27" max="27" width="4.8515625" style="0" customWidth="1"/>
    <col min="28" max="28" width="4.7109375" style="138" customWidth="1"/>
    <col min="29" max="29" width="5.57421875" style="0" customWidth="1"/>
    <col min="30" max="30" width="5.28125" style="204" customWidth="1"/>
    <col min="31" max="31" width="5.8515625" style="0" customWidth="1"/>
    <col min="32" max="32" width="4.8515625" style="138" customWidth="1"/>
    <col min="33" max="33" width="6.140625" style="0" customWidth="1"/>
  </cols>
  <sheetData>
    <row r="2" spans="1:33" ht="15">
      <c r="A2" s="159" t="s">
        <v>13</v>
      </c>
      <c r="B2" s="159"/>
      <c r="C2" s="159"/>
      <c r="D2" s="165"/>
      <c r="E2" s="159"/>
      <c r="F2" s="159"/>
      <c r="G2" s="159"/>
      <c r="H2" s="159"/>
      <c r="I2" s="159"/>
      <c r="J2" s="159"/>
      <c r="K2" s="159"/>
      <c r="L2" s="166"/>
      <c r="M2" s="159"/>
      <c r="N2" s="166"/>
      <c r="O2" s="159"/>
      <c r="P2" s="166"/>
      <c r="Q2" s="159"/>
      <c r="R2" s="159"/>
      <c r="S2" s="159"/>
      <c r="T2" s="159"/>
      <c r="U2" s="159"/>
      <c r="V2" s="166"/>
      <c r="W2" s="159"/>
      <c r="X2" s="166"/>
      <c r="Y2" s="165"/>
      <c r="Z2" s="159"/>
      <c r="AA2" s="159"/>
      <c r="AB2" s="166"/>
      <c r="AC2" s="159"/>
      <c r="AD2" s="166"/>
      <c r="AE2" s="159"/>
      <c r="AF2" s="166"/>
      <c r="AG2" s="159"/>
    </row>
    <row r="3" spans="1:33" ht="13.5" thickBot="1">
      <c r="A3" s="167" t="s">
        <v>14</v>
      </c>
      <c r="B3" s="152"/>
      <c r="C3" s="152"/>
      <c r="D3" s="168"/>
      <c r="E3" s="152"/>
      <c r="F3" s="152"/>
      <c r="G3" s="152"/>
      <c r="H3" s="152"/>
      <c r="I3" s="152"/>
      <c r="J3" s="167"/>
      <c r="K3" s="167"/>
      <c r="L3" s="169"/>
      <c r="M3" s="167"/>
      <c r="N3" s="169"/>
      <c r="O3" s="167"/>
      <c r="P3" s="169"/>
      <c r="Q3" s="167"/>
      <c r="R3" s="167"/>
      <c r="S3" s="167"/>
      <c r="T3" s="167"/>
      <c r="U3" s="167"/>
      <c r="V3" s="169"/>
      <c r="W3" s="167"/>
      <c r="X3" s="169"/>
      <c r="Y3" s="170"/>
      <c r="Z3" s="167"/>
      <c r="AA3" s="167"/>
      <c r="AB3" s="169"/>
      <c r="AC3" s="167"/>
      <c r="AD3" s="169"/>
      <c r="AE3" s="167"/>
      <c r="AF3" s="169"/>
      <c r="AG3" s="167"/>
    </row>
    <row r="4" spans="1:33" ht="15.75" customHeight="1" thickBot="1">
      <c r="A4" s="171" t="s">
        <v>62</v>
      </c>
      <c r="B4" s="172" t="s">
        <v>15</v>
      </c>
      <c r="C4" s="173"/>
      <c r="D4" s="174"/>
      <c r="E4" s="175"/>
      <c r="F4" s="175"/>
      <c r="G4" s="175"/>
      <c r="H4" s="175"/>
      <c r="I4" s="176"/>
      <c r="J4" s="177" t="s">
        <v>16</v>
      </c>
      <c r="K4" s="178"/>
      <c r="L4" s="179"/>
      <c r="M4" s="178"/>
      <c r="N4" s="179"/>
      <c r="O4" s="178"/>
      <c r="P4" s="179"/>
      <c r="Q4" s="178"/>
      <c r="R4" s="178" t="s">
        <v>17</v>
      </c>
      <c r="S4" s="178"/>
      <c r="T4" s="178"/>
      <c r="U4" s="178"/>
      <c r="V4" s="179"/>
      <c r="W4" s="178"/>
      <c r="X4" s="179"/>
      <c r="Y4" s="180"/>
      <c r="Z4" s="178" t="s">
        <v>8</v>
      </c>
      <c r="AA4" s="178"/>
      <c r="AB4" s="179"/>
      <c r="AC4" s="178"/>
      <c r="AD4" s="179"/>
      <c r="AE4" s="178"/>
      <c r="AF4" s="179"/>
      <c r="AG4" s="178"/>
    </row>
    <row r="5" spans="1:33" ht="9.75" customHeight="1" thickBot="1">
      <c r="A5" s="171"/>
      <c r="B5" s="181" t="s">
        <v>18</v>
      </c>
      <c r="C5" s="182"/>
      <c r="D5" s="183" t="s">
        <v>19</v>
      </c>
      <c r="E5" s="184"/>
      <c r="F5" s="184"/>
      <c r="G5" s="184"/>
      <c r="H5" s="184"/>
      <c r="I5" s="185"/>
      <c r="J5" s="197" t="s">
        <v>18</v>
      </c>
      <c r="K5" s="164"/>
      <c r="L5" s="186" t="s">
        <v>19</v>
      </c>
      <c r="M5" s="187"/>
      <c r="N5" s="186"/>
      <c r="O5" s="187"/>
      <c r="P5" s="186"/>
      <c r="Q5" s="187"/>
      <c r="R5" s="164" t="s">
        <v>18</v>
      </c>
      <c r="S5" s="164"/>
      <c r="T5" s="187" t="s">
        <v>19</v>
      </c>
      <c r="U5" s="187"/>
      <c r="V5" s="186"/>
      <c r="W5" s="187"/>
      <c r="X5" s="186"/>
      <c r="Y5" s="188"/>
      <c r="Z5" s="164" t="s">
        <v>18</v>
      </c>
      <c r="AA5" s="164"/>
      <c r="AB5" s="186" t="s">
        <v>19</v>
      </c>
      <c r="AC5" s="187"/>
      <c r="AD5" s="186"/>
      <c r="AE5" s="187"/>
      <c r="AF5" s="186"/>
      <c r="AG5" s="187"/>
    </row>
    <row r="6" spans="1:33" ht="15" customHeight="1" thickBot="1">
      <c r="A6" s="171"/>
      <c r="B6" s="181"/>
      <c r="C6" s="182"/>
      <c r="D6" s="193" t="s">
        <v>20</v>
      </c>
      <c r="E6" s="194"/>
      <c r="F6" s="194" t="s">
        <v>21</v>
      </c>
      <c r="G6" s="194"/>
      <c r="H6" s="195" t="s">
        <v>22</v>
      </c>
      <c r="I6" s="196"/>
      <c r="J6" s="197"/>
      <c r="K6" s="164"/>
      <c r="L6" s="189" t="s">
        <v>20</v>
      </c>
      <c r="M6" s="190"/>
      <c r="N6" s="189" t="s">
        <v>21</v>
      </c>
      <c r="O6" s="190"/>
      <c r="P6" s="191" t="s">
        <v>22</v>
      </c>
      <c r="Q6" s="192"/>
      <c r="R6" s="164"/>
      <c r="S6" s="164"/>
      <c r="T6" s="190" t="s">
        <v>20</v>
      </c>
      <c r="U6" s="190"/>
      <c r="V6" s="189" t="s">
        <v>21</v>
      </c>
      <c r="W6" s="190"/>
      <c r="X6" s="191" t="s">
        <v>22</v>
      </c>
      <c r="Y6" s="198"/>
      <c r="Z6" s="164"/>
      <c r="AA6" s="164"/>
      <c r="AB6" s="189" t="s">
        <v>20</v>
      </c>
      <c r="AC6" s="190"/>
      <c r="AD6" s="189" t="s">
        <v>21</v>
      </c>
      <c r="AE6" s="190"/>
      <c r="AF6" s="191" t="s">
        <v>22</v>
      </c>
      <c r="AG6" s="192"/>
    </row>
    <row r="7" spans="1:33" ht="13.5" thickBot="1">
      <c r="A7" s="171"/>
      <c r="B7" s="257" t="s">
        <v>11</v>
      </c>
      <c r="C7" s="258" t="s">
        <v>5</v>
      </c>
      <c r="D7" s="259" t="s">
        <v>11</v>
      </c>
      <c r="E7" s="260" t="s">
        <v>5</v>
      </c>
      <c r="F7" s="259" t="s">
        <v>11</v>
      </c>
      <c r="G7" s="258" t="s">
        <v>5</v>
      </c>
      <c r="H7" s="259" t="s">
        <v>11</v>
      </c>
      <c r="I7" s="260" t="s">
        <v>5</v>
      </c>
      <c r="J7" s="261" t="s">
        <v>11</v>
      </c>
      <c r="K7" s="258" t="s">
        <v>5</v>
      </c>
      <c r="L7" s="259" t="s">
        <v>11</v>
      </c>
      <c r="M7" s="258" t="s">
        <v>5</v>
      </c>
      <c r="N7" s="262" t="s">
        <v>11</v>
      </c>
      <c r="O7" s="258" t="s">
        <v>5</v>
      </c>
      <c r="P7" s="206" t="s">
        <v>11</v>
      </c>
      <c r="Q7" s="4" t="s">
        <v>5</v>
      </c>
      <c r="R7" s="6" t="s">
        <v>11</v>
      </c>
      <c r="S7" s="7" t="s">
        <v>5</v>
      </c>
      <c r="T7" s="206" t="s">
        <v>11</v>
      </c>
      <c r="U7" s="7" t="s">
        <v>5</v>
      </c>
      <c r="V7" s="217" t="s">
        <v>11</v>
      </c>
      <c r="W7" s="7" t="s">
        <v>5</v>
      </c>
      <c r="X7" s="206" t="s">
        <v>11</v>
      </c>
      <c r="Y7" s="4" t="s">
        <v>5</v>
      </c>
      <c r="Z7" s="6" t="s">
        <v>11</v>
      </c>
      <c r="AA7" s="7" t="s">
        <v>5</v>
      </c>
      <c r="AB7" s="206" t="s">
        <v>11</v>
      </c>
      <c r="AC7" s="7" t="s">
        <v>5</v>
      </c>
      <c r="AD7" s="217" t="s">
        <v>11</v>
      </c>
      <c r="AE7" s="7" t="s">
        <v>5</v>
      </c>
      <c r="AF7" s="206" t="s">
        <v>11</v>
      </c>
      <c r="AG7" s="4" t="s">
        <v>5</v>
      </c>
    </row>
    <row r="8" spans="1:33" ht="10.5" customHeight="1" thickBot="1">
      <c r="A8" s="8">
        <v>1</v>
      </c>
      <c r="B8" s="263">
        <v>2</v>
      </c>
      <c r="C8" s="264">
        <v>3</v>
      </c>
      <c r="D8" s="265">
        <v>4</v>
      </c>
      <c r="E8" s="266">
        <v>5</v>
      </c>
      <c r="F8" s="265">
        <v>6</v>
      </c>
      <c r="G8" s="264">
        <v>7</v>
      </c>
      <c r="H8" s="265">
        <v>8</v>
      </c>
      <c r="I8" s="266">
        <v>9</v>
      </c>
      <c r="J8" s="264">
        <v>10</v>
      </c>
      <c r="K8" s="264">
        <v>11</v>
      </c>
      <c r="L8" s="265">
        <v>12</v>
      </c>
      <c r="M8" s="264">
        <v>13</v>
      </c>
      <c r="N8" s="267">
        <v>14</v>
      </c>
      <c r="O8" s="264">
        <v>15</v>
      </c>
      <c r="P8" s="144">
        <v>16</v>
      </c>
      <c r="Q8" s="30">
        <v>17</v>
      </c>
      <c r="R8" s="31">
        <v>18</v>
      </c>
      <c r="S8" s="26">
        <v>19</v>
      </c>
      <c r="T8" s="144">
        <v>20</v>
      </c>
      <c r="U8" s="26">
        <v>21</v>
      </c>
      <c r="V8" s="218">
        <v>22</v>
      </c>
      <c r="W8" s="26">
        <v>23</v>
      </c>
      <c r="X8" s="144">
        <v>24</v>
      </c>
      <c r="Y8" s="30">
        <v>25</v>
      </c>
      <c r="Z8" s="31">
        <v>26</v>
      </c>
      <c r="AA8" s="26">
        <v>27</v>
      </c>
      <c r="AB8" s="144">
        <v>28</v>
      </c>
      <c r="AC8" s="26">
        <v>29</v>
      </c>
      <c r="AD8" s="218">
        <v>30</v>
      </c>
      <c r="AE8" s="26">
        <v>31</v>
      </c>
      <c r="AF8" s="144">
        <v>32</v>
      </c>
      <c r="AG8" s="30">
        <v>33</v>
      </c>
    </row>
    <row r="9" spans="1:33" ht="39" thickBot="1">
      <c r="A9" s="13" t="s">
        <v>35</v>
      </c>
      <c r="B9" s="268">
        <v>534</v>
      </c>
      <c r="C9" s="269">
        <v>96.4</v>
      </c>
      <c r="D9" s="270">
        <v>187.5</v>
      </c>
      <c r="E9" s="271">
        <f>D9/B9*100</f>
        <v>35.1123595505618</v>
      </c>
      <c r="F9" s="270">
        <v>310.1666666666667</v>
      </c>
      <c r="G9" s="272">
        <f>F9/B9*100</f>
        <v>58.083645443196005</v>
      </c>
      <c r="H9" s="270">
        <v>36.33333333333333</v>
      </c>
      <c r="I9" s="271">
        <f>H9/B9*100</f>
        <v>6.803995006242196</v>
      </c>
      <c r="J9" s="67">
        <f>L9+N9+P9</f>
        <v>248</v>
      </c>
      <c r="K9" s="269">
        <f>J9/B9*100</f>
        <v>46.441947565543074</v>
      </c>
      <c r="L9" s="221">
        <v>78</v>
      </c>
      <c r="M9" s="272">
        <f>L9/B9*100</f>
        <v>14.606741573033707</v>
      </c>
      <c r="N9" s="221">
        <v>160</v>
      </c>
      <c r="O9" s="273">
        <f>N9/B9*100</f>
        <v>29.962546816479403</v>
      </c>
      <c r="P9" s="145">
        <v>10</v>
      </c>
      <c r="Q9" s="71">
        <f>P9/B9*100</f>
        <v>1.8726591760299627</v>
      </c>
      <c r="R9" s="72">
        <f>T9+V9+X9</f>
        <v>239</v>
      </c>
      <c r="S9" s="73">
        <f>R9/B9*100</f>
        <v>44.756554307116104</v>
      </c>
      <c r="T9" s="208">
        <v>105</v>
      </c>
      <c r="U9" s="139">
        <f>T9/B9*100</f>
        <v>19.662921348314608</v>
      </c>
      <c r="V9" s="145">
        <v>124</v>
      </c>
      <c r="W9" s="74">
        <f>V9/B9*100</f>
        <v>23.220973782771537</v>
      </c>
      <c r="X9" s="145">
        <v>10</v>
      </c>
      <c r="Y9" s="71">
        <f>X9/B9*100</f>
        <v>1.8726591760299627</v>
      </c>
      <c r="Z9" s="72">
        <f>AB9+AD9+AF9</f>
        <v>47</v>
      </c>
      <c r="AA9" s="73">
        <f>Z9/B9*100</f>
        <v>8.801498127340825</v>
      </c>
      <c r="AB9" s="208">
        <v>20</v>
      </c>
      <c r="AC9" s="139">
        <f>AB9/B9*100</f>
        <v>3.7453183520599254</v>
      </c>
      <c r="AD9" s="145">
        <v>26</v>
      </c>
      <c r="AE9" s="74">
        <f>AD9/B9*100</f>
        <v>4.868913857677903</v>
      </c>
      <c r="AF9" s="145">
        <v>1</v>
      </c>
      <c r="AG9" s="71">
        <f>AF9/B9*100</f>
        <v>0.18726591760299627</v>
      </c>
    </row>
    <row r="10" spans="1:33" ht="51.75" thickBot="1">
      <c r="A10" s="14" t="s">
        <v>36</v>
      </c>
      <c r="B10" s="274">
        <v>15</v>
      </c>
      <c r="C10" s="275">
        <v>100</v>
      </c>
      <c r="D10" s="276">
        <v>10.166666666666666</v>
      </c>
      <c r="E10" s="277">
        <f aca="true" t="shared" si="0" ref="E10:E33">D10/B10*100</f>
        <v>67.77777777777777</v>
      </c>
      <c r="F10" s="276">
        <v>4.833333333333333</v>
      </c>
      <c r="G10" s="278">
        <f aca="true" t="shared" si="1" ref="G10:G33">F10/B10*100</f>
        <v>32.22222222222222</v>
      </c>
      <c r="H10" s="276">
        <v>0</v>
      </c>
      <c r="I10" s="277">
        <f aca="true" t="shared" si="2" ref="I10:I34">H10/B10*100</f>
        <v>0</v>
      </c>
      <c r="J10" s="279">
        <f aca="true" t="shared" si="3" ref="J10:J33">L10+N10+P10</f>
        <v>6</v>
      </c>
      <c r="K10" s="280">
        <f aca="true" t="shared" si="4" ref="K10:K33">J10/B10*100</f>
        <v>40</v>
      </c>
      <c r="L10" s="281">
        <v>3</v>
      </c>
      <c r="M10" s="278">
        <f aca="true" t="shared" si="5" ref="M10:M33">L10/B10*100</f>
        <v>20</v>
      </c>
      <c r="N10" s="281">
        <v>3</v>
      </c>
      <c r="O10" s="282">
        <f aca="true" t="shared" si="6" ref="O10:O33">N10/B10*100</f>
        <v>20</v>
      </c>
      <c r="P10" s="209">
        <v>0</v>
      </c>
      <c r="Q10" s="71">
        <f aca="true" t="shared" si="7" ref="Q10:Q33">P10/B10*100</f>
        <v>0</v>
      </c>
      <c r="R10" s="72">
        <f aca="true" t="shared" si="8" ref="R10:R33">T10+V10+X10</f>
        <v>9</v>
      </c>
      <c r="S10" s="73">
        <f aca="true" t="shared" si="9" ref="S10:S33">R10/B10*100</f>
        <v>60</v>
      </c>
      <c r="T10" s="209">
        <v>7</v>
      </c>
      <c r="U10" s="139">
        <f aca="true" t="shared" si="10" ref="U10:U33">T10/B10*100</f>
        <v>46.666666666666664</v>
      </c>
      <c r="V10" s="209">
        <v>2</v>
      </c>
      <c r="W10" s="74">
        <f aca="true" t="shared" si="11" ref="W10:W33">V10/B10*100</f>
        <v>13.333333333333334</v>
      </c>
      <c r="X10" s="209">
        <v>0</v>
      </c>
      <c r="Y10" s="71">
        <f aca="true" t="shared" si="12" ref="Y10:Y33">X10/B10*100</f>
        <v>0</v>
      </c>
      <c r="Z10" s="72">
        <f aca="true" t="shared" si="13" ref="Z10:Z33">AB10+AD10+AF10</f>
        <v>0</v>
      </c>
      <c r="AA10" s="73">
        <f aca="true" t="shared" si="14" ref="AA10:AA33">Z10/B10*100</f>
        <v>0</v>
      </c>
      <c r="AB10" s="209">
        <v>0</v>
      </c>
      <c r="AC10" s="139">
        <f aca="true" t="shared" si="15" ref="AC10:AC33">AB10/B10*100</f>
        <v>0</v>
      </c>
      <c r="AD10" s="209">
        <v>0</v>
      </c>
      <c r="AE10" s="74">
        <f aca="true" t="shared" si="16" ref="AE10:AE33">AD10/B10*100</f>
        <v>0</v>
      </c>
      <c r="AF10" s="209">
        <v>0</v>
      </c>
      <c r="AG10" s="71">
        <f aca="true" t="shared" si="17" ref="AG10:AG33">AF10/B10*100</f>
        <v>0</v>
      </c>
    </row>
    <row r="11" spans="1:33" ht="51.75" thickBot="1">
      <c r="A11" s="14" t="s">
        <v>37</v>
      </c>
      <c r="B11" s="239">
        <v>84</v>
      </c>
      <c r="C11" s="240">
        <v>97.7</v>
      </c>
      <c r="D11" s="241">
        <v>19.333333333333332</v>
      </c>
      <c r="E11" s="242">
        <f t="shared" si="0"/>
        <v>23.015873015873016</v>
      </c>
      <c r="F11" s="241">
        <v>53.166666666666664</v>
      </c>
      <c r="G11" s="243">
        <f t="shared" si="1"/>
        <v>63.29365079365079</v>
      </c>
      <c r="H11" s="241">
        <v>11.5</v>
      </c>
      <c r="I11" s="242">
        <f t="shared" si="2"/>
        <v>13.690476190476192</v>
      </c>
      <c r="J11" s="244">
        <f t="shared" si="3"/>
        <v>40</v>
      </c>
      <c r="K11" s="238">
        <f t="shared" si="4"/>
        <v>47.61904761904761</v>
      </c>
      <c r="L11" s="210">
        <v>10</v>
      </c>
      <c r="M11" s="74">
        <f t="shared" si="5"/>
        <v>11.904761904761903</v>
      </c>
      <c r="N11" s="219">
        <v>25</v>
      </c>
      <c r="O11" s="74">
        <f t="shared" si="6"/>
        <v>29.761904761904763</v>
      </c>
      <c r="P11" s="219">
        <v>5</v>
      </c>
      <c r="Q11" s="71">
        <f t="shared" si="7"/>
        <v>5.952380952380952</v>
      </c>
      <c r="R11" s="72">
        <f t="shared" si="8"/>
        <v>40</v>
      </c>
      <c r="S11" s="73">
        <f t="shared" si="9"/>
        <v>47.61904761904761</v>
      </c>
      <c r="T11" s="210">
        <v>9</v>
      </c>
      <c r="U11" s="139">
        <f t="shared" si="10"/>
        <v>10.714285714285714</v>
      </c>
      <c r="V11" s="219">
        <v>26</v>
      </c>
      <c r="W11" s="74">
        <f t="shared" si="11"/>
        <v>30.952380952380953</v>
      </c>
      <c r="X11" s="219">
        <v>5</v>
      </c>
      <c r="Y11" s="71">
        <f t="shared" si="12"/>
        <v>5.952380952380952</v>
      </c>
      <c r="Z11" s="72">
        <f t="shared" si="13"/>
        <v>2</v>
      </c>
      <c r="AA11" s="73">
        <f t="shared" si="14"/>
        <v>2.380952380952381</v>
      </c>
      <c r="AB11" s="210">
        <v>0</v>
      </c>
      <c r="AC11" s="139">
        <f t="shared" si="15"/>
        <v>0</v>
      </c>
      <c r="AD11" s="219">
        <v>2</v>
      </c>
      <c r="AE11" s="74">
        <f t="shared" si="16"/>
        <v>2.380952380952381</v>
      </c>
      <c r="AF11" s="219">
        <v>0</v>
      </c>
      <c r="AG11" s="71">
        <f t="shared" si="17"/>
        <v>0</v>
      </c>
    </row>
    <row r="12" spans="1:33" ht="51.75" thickBot="1">
      <c r="A12" s="14" t="s">
        <v>38</v>
      </c>
      <c r="B12" s="239">
        <v>92</v>
      </c>
      <c r="C12" s="240">
        <v>85</v>
      </c>
      <c r="D12" s="241">
        <v>14.5</v>
      </c>
      <c r="E12" s="242">
        <f t="shared" si="0"/>
        <v>15.760869565217392</v>
      </c>
      <c r="F12" s="241">
        <v>67</v>
      </c>
      <c r="G12" s="243">
        <f t="shared" si="1"/>
        <v>72.82608695652173</v>
      </c>
      <c r="H12" s="241">
        <v>10</v>
      </c>
      <c r="I12" s="242">
        <f t="shared" si="2"/>
        <v>10.869565217391305</v>
      </c>
      <c r="J12" s="244">
        <f t="shared" si="3"/>
        <v>29</v>
      </c>
      <c r="K12" s="238">
        <f t="shared" si="4"/>
        <v>31.521739130434785</v>
      </c>
      <c r="L12" s="210">
        <v>6</v>
      </c>
      <c r="M12" s="74">
        <f t="shared" si="5"/>
        <v>6.521739130434782</v>
      </c>
      <c r="N12" s="219">
        <v>17</v>
      </c>
      <c r="O12" s="74">
        <f t="shared" si="6"/>
        <v>18.478260869565215</v>
      </c>
      <c r="P12" s="219">
        <v>6</v>
      </c>
      <c r="Q12" s="71">
        <f t="shared" si="7"/>
        <v>6.521739130434782</v>
      </c>
      <c r="R12" s="72">
        <f t="shared" si="8"/>
        <v>58</v>
      </c>
      <c r="S12" s="73">
        <f t="shared" si="9"/>
        <v>63.04347826086957</v>
      </c>
      <c r="T12" s="210">
        <v>7</v>
      </c>
      <c r="U12" s="139">
        <f t="shared" si="10"/>
        <v>7.608695652173914</v>
      </c>
      <c r="V12" s="219">
        <v>47</v>
      </c>
      <c r="W12" s="74">
        <f t="shared" si="11"/>
        <v>51.08695652173913</v>
      </c>
      <c r="X12" s="219">
        <v>4</v>
      </c>
      <c r="Y12" s="71">
        <f t="shared" si="12"/>
        <v>4.3478260869565215</v>
      </c>
      <c r="Z12" s="72">
        <f t="shared" si="13"/>
        <v>5</v>
      </c>
      <c r="AA12" s="73">
        <f t="shared" si="14"/>
        <v>5.434782608695652</v>
      </c>
      <c r="AB12" s="210">
        <v>2</v>
      </c>
      <c r="AC12" s="139">
        <f t="shared" si="15"/>
        <v>2.1739130434782608</v>
      </c>
      <c r="AD12" s="219">
        <v>3</v>
      </c>
      <c r="AE12" s="74">
        <f t="shared" si="16"/>
        <v>3.260869565217391</v>
      </c>
      <c r="AF12" s="219">
        <v>0</v>
      </c>
      <c r="AG12" s="71">
        <f t="shared" si="17"/>
        <v>0</v>
      </c>
    </row>
    <row r="13" spans="1:33" s="138" customFormat="1" ht="51.75" thickBot="1">
      <c r="A13" s="236" t="s">
        <v>39</v>
      </c>
      <c r="B13" s="247">
        <v>58</v>
      </c>
      <c r="C13" s="240">
        <v>98.3</v>
      </c>
      <c r="D13" s="241">
        <v>20.333333333333336</v>
      </c>
      <c r="E13" s="242">
        <f t="shared" si="0"/>
        <v>35.05747126436782</v>
      </c>
      <c r="F13" s="241">
        <v>24</v>
      </c>
      <c r="G13" s="243">
        <f t="shared" si="1"/>
        <v>41.37931034482759</v>
      </c>
      <c r="H13" s="241">
        <v>13.666666666666668</v>
      </c>
      <c r="I13" s="242">
        <f t="shared" si="2"/>
        <v>23.5632183908046</v>
      </c>
      <c r="J13" s="245">
        <f t="shared" si="3"/>
        <v>31</v>
      </c>
      <c r="K13" s="238">
        <f t="shared" si="4"/>
        <v>53.44827586206896</v>
      </c>
      <c r="L13" s="210">
        <v>10</v>
      </c>
      <c r="M13" s="74">
        <f t="shared" si="5"/>
        <v>17.24137931034483</v>
      </c>
      <c r="N13" s="219">
        <v>13</v>
      </c>
      <c r="O13" s="74">
        <f t="shared" si="6"/>
        <v>22.413793103448278</v>
      </c>
      <c r="P13" s="219">
        <v>8</v>
      </c>
      <c r="Q13" s="71">
        <f t="shared" si="7"/>
        <v>13.793103448275861</v>
      </c>
      <c r="R13" s="237">
        <f t="shared" si="8"/>
        <v>27</v>
      </c>
      <c r="S13" s="73">
        <f t="shared" si="9"/>
        <v>46.55172413793103</v>
      </c>
      <c r="T13" s="210">
        <v>10</v>
      </c>
      <c r="U13" s="139">
        <f t="shared" si="10"/>
        <v>17.24137931034483</v>
      </c>
      <c r="V13" s="219">
        <v>11</v>
      </c>
      <c r="W13" s="74">
        <f t="shared" si="11"/>
        <v>18.96551724137931</v>
      </c>
      <c r="X13" s="219">
        <v>6</v>
      </c>
      <c r="Y13" s="71">
        <f t="shared" si="12"/>
        <v>10.344827586206897</v>
      </c>
      <c r="Z13" s="237">
        <f t="shared" si="13"/>
        <v>0</v>
      </c>
      <c r="AA13" s="73">
        <f t="shared" si="14"/>
        <v>0</v>
      </c>
      <c r="AB13" s="210"/>
      <c r="AC13" s="139">
        <f t="shared" si="15"/>
        <v>0</v>
      </c>
      <c r="AD13" s="219"/>
      <c r="AE13" s="74">
        <f t="shared" si="16"/>
        <v>0</v>
      </c>
      <c r="AF13" s="219"/>
      <c r="AG13" s="71">
        <f t="shared" si="17"/>
        <v>0</v>
      </c>
    </row>
    <row r="14" spans="1:33" ht="51.75" thickBot="1">
      <c r="A14" s="25" t="s">
        <v>40</v>
      </c>
      <c r="B14" s="247">
        <v>51</v>
      </c>
      <c r="C14" s="246">
        <v>91</v>
      </c>
      <c r="D14" s="241">
        <v>10.666666666666666</v>
      </c>
      <c r="E14" s="242">
        <f t="shared" si="0"/>
        <v>20.91503267973856</v>
      </c>
      <c r="F14" s="241">
        <v>37</v>
      </c>
      <c r="G14" s="243">
        <f t="shared" si="1"/>
        <v>72.54901960784314</v>
      </c>
      <c r="H14" s="241">
        <v>3.3333333333333335</v>
      </c>
      <c r="I14" s="242">
        <f t="shared" si="2"/>
        <v>6.535947712418301</v>
      </c>
      <c r="J14" s="244">
        <f t="shared" si="3"/>
        <v>23</v>
      </c>
      <c r="K14" s="238">
        <f t="shared" si="4"/>
        <v>45.09803921568628</v>
      </c>
      <c r="L14" s="210">
        <v>5</v>
      </c>
      <c r="M14" s="74">
        <f t="shared" si="5"/>
        <v>9.803921568627452</v>
      </c>
      <c r="N14" s="219">
        <v>15</v>
      </c>
      <c r="O14" s="74">
        <f t="shared" si="6"/>
        <v>29.411764705882355</v>
      </c>
      <c r="P14" s="219">
        <v>3</v>
      </c>
      <c r="Q14" s="71">
        <f t="shared" si="7"/>
        <v>5.88235294117647</v>
      </c>
      <c r="R14" s="72">
        <f t="shared" si="8"/>
        <v>28</v>
      </c>
      <c r="S14" s="73">
        <f t="shared" si="9"/>
        <v>54.90196078431373</v>
      </c>
      <c r="T14" s="210">
        <v>6</v>
      </c>
      <c r="U14" s="139">
        <f t="shared" si="10"/>
        <v>11.76470588235294</v>
      </c>
      <c r="V14" s="219">
        <v>22</v>
      </c>
      <c r="W14" s="74">
        <f t="shared" si="11"/>
        <v>43.13725490196079</v>
      </c>
      <c r="X14" s="219">
        <v>0</v>
      </c>
      <c r="Y14" s="71">
        <f t="shared" si="12"/>
        <v>0</v>
      </c>
      <c r="Z14" s="72">
        <f t="shared" si="13"/>
        <v>0</v>
      </c>
      <c r="AA14" s="73">
        <f t="shared" si="14"/>
        <v>0</v>
      </c>
      <c r="AB14" s="210">
        <v>0</v>
      </c>
      <c r="AC14" s="139">
        <f t="shared" si="15"/>
        <v>0</v>
      </c>
      <c r="AD14" s="219">
        <v>0</v>
      </c>
      <c r="AE14" s="74">
        <f t="shared" si="16"/>
        <v>0</v>
      </c>
      <c r="AF14" s="219">
        <v>0</v>
      </c>
      <c r="AG14" s="71">
        <f t="shared" si="17"/>
        <v>0</v>
      </c>
    </row>
    <row r="15" spans="1:33" ht="51.75" thickBot="1">
      <c r="A15" s="25" t="s">
        <v>41</v>
      </c>
      <c r="B15" s="247">
        <v>25</v>
      </c>
      <c r="C15" s="240">
        <v>78</v>
      </c>
      <c r="D15" s="241">
        <v>11.666666666666666</v>
      </c>
      <c r="E15" s="242">
        <f t="shared" si="0"/>
        <v>46.666666666666664</v>
      </c>
      <c r="F15" s="241">
        <v>7</v>
      </c>
      <c r="G15" s="243">
        <f t="shared" si="1"/>
        <v>28.000000000000004</v>
      </c>
      <c r="H15" s="241">
        <v>6.333333333333334</v>
      </c>
      <c r="I15" s="242">
        <f t="shared" si="2"/>
        <v>25.333333333333336</v>
      </c>
      <c r="J15" s="244">
        <f t="shared" si="3"/>
        <v>8</v>
      </c>
      <c r="K15" s="238">
        <f t="shared" si="4"/>
        <v>32</v>
      </c>
      <c r="L15" s="210">
        <v>2</v>
      </c>
      <c r="M15" s="74">
        <f t="shared" si="5"/>
        <v>8</v>
      </c>
      <c r="N15" s="219">
        <v>3</v>
      </c>
      <c r="O15" s="74">
        <f t="shared" si="6"/>
        <v>12</v>
      </c>
      <c r="P15" s="219">
        <v>3</v>
      </c>
      <c r="Q15" s="71">
        <f t="shared" si="7"/>
        <v>12</v>
      </c>
      <c r="R15" s="72">
        <f t="shared" si="8"/>
        <v>17</v>
      </c>
      <c r="S15" s="73">
        <f t="shared" si="9"/>
        <v>68</v>
      </c>
      <c r="T15" s="210">
        <v>10</v>
      </c>
      <c r="U15" s="139">
        <f t="shared" si="10"/>
        <v>40</v>
      </c>
      <c r="V15" s="219">
        <v>4</v>
      </c>
      <c r="W15" s="74">
        <f t="shared" si="11"/>
        <v>16</v>
      </c>
      <c r="X15" s="219">
        <v>3</v>
      </c>
      <c r="Y15" s="71">
        <f t="shared" si="12"/>
        <v>12</v>
      </c>
      <c r="Z15" s="72">
        <f t="shared" si="13"/>
        <v>0</v>
      </c>
      <c r="AA15" s="73">
        <f t="shared" si="14"/>
        <v>0</v>
      </c>
      <c r="AB15" s="210">
        <v>0</v>
      </c>
      <c r="AC15" s="139">
        <f t="shared" si="15"/>
        <v>0</v>
      </c>
      <c r="AD15" s="219">
        <v>0</v>
      </c>
      <c r="AE15" s="74">
        <f t="shared" si="16"/>
        <v>0</v>
      </c>
      <c r="AF15" s="219">
        <v>0</v>
      </c>
      <c r="AG15" s="71">
        <f t="shared" si="17"/>
        <v>0</v>
      </c>
    </row>
    <row r="16" spans="1:33" ht="51.75" thickBot="1">
      <c r="A16" s="25" t="s">
        <v>42</v>
      </c>
      <c r="B16" s="247">
        <v>102</v>
      </c>
      <c r="C16" s="240">
        <v>100</v>
      </c>
      <c r="D16" s="241">
        <v>23.166666666666664</v>
      </c>
      <c r="E16" s="242">
        <f t="shared" si="0"/>
        <v>22.712418300653592</v>
      </c>
      <c r="F16" s="241">
        <v>55.833333333333336</v>
      </c>
      <c r="G16" s="243">
        <f t="shared" si="1"/>
        <v>54.738562091503276</v>
      </c>
      <c r="H16" s="241">
        <v>23</v>
      </c>
      <c r="I16" s="242">
        <f t="shared" si="2"/>
        <v>22.54901960784314</v>
      </c>
      <c r="J16" s="244">
        <f t="shared" si="3"/>
        <v>52</v>
      </c>
      <c r="K16" s="238">
        <f t="shared" si="4"/>
        <v>50.98039215686274</v>
      </c>
      <c r="L16" s="210">
        <v>5</v>
      </c>
      <c r="M16" s="74">
        <f t="shared" si="5"/>
        <v>4.901960784313726</v>
      </c>
      <c r="N16" s="219">
        <v>34</v>
      </c>
      <c r="O16" s="74">
        <f t="shared" si="6"/>
        <v>33.33333333333333</v>
      </c>
      <c r="P16" s="219">
        <v>13</v>
      </c>
      <c r="Q16" s="71">
        <f t="shared" si="7"/>
        <v>12.745098039215685</v>
      </c>
      <c r="R16" s="72">
        <f t="shared" si="8"/>
        <v>42</v>
      </c>
      <c r="S16" s="73">
        <f t="shared" si="9"/>
        <v>41.17647058823529</v>
      </c>
      <c r="T16" s="210">
        <v>13</v>
      </c>
      <c r="U16" s="139">
        <f t="shared" si="10"/>
        <v>12.745098039215685</v>
      </c>
      <c r="V16" s="219">
        <v>20</v>
      </c>
      <c r="W16" s="74">
        <f t="shared" si="11"/>
        <v>19.607843137254903</v>
      </c>
      <c r="X16" s="219">
        <v>9</v>
      </c>
      <c r="Y16" s="71">
        <f t="shared" si="12"/>
        <v>8.823529411764707</v>
      </c>
      <c r="Z16" s="72">
        <f t="shared" si="13"/>
        <v>8</v>
      </c>
      <c r="AA16" s="73">
        <f t="shared" si="14"/>
        <v>7.8431372549019605</v>
      </c>
      <c r="AB16" s="210">
        <v>5</v>
      </c>
      <c r="AC16" s="139">
        <f t="shared" si="15"/>
        <v>4.901960784313726</v>
      </c>
      <c r="AD16" s="219">
        <v>2</v>
      </c>
      <c r="AE16" s="74">
        <f t="shared" si="16"/>
        <v>1.9607843137254901</v>
      </c>
      <c r="AF16" s="219">
        <v>1</v>
      </c>
      <c r="AG16" s="71">
        <f t="shared" si="17"/>
        <v>0.9803921568627451</v>
      </c>
    </row>
    <row r="17" spans="1:33" ht="51.75" thickBot="1">
      <c r="A17" s="25" t="s">
        <v>43</v>
      </c>
      <c r="B17" s="247">
        <v>62</v>
      </c>
      <c r="C17" s="240">
        <v>96.8</v>
      </c>
      <c r="D17" s="241">
        <v>15.166666666666666</v>
      </c>
      <c r="E17" s="242">
        <f t="shared" si="0"/>
        <v>24.462365591397848</v>
      </c>
      <c r="F17" s="241">
        <v>35.5</v>
      </c>
      <c r="G17" s="243">
        <f t="shared" si="1"/>
        <v>57.25806451612904</v>
      </c>
      <c r="H17" s="241">
        <v>11.333333333333334</v>
      </c>
      <c r="I17" s="242">
        <f t="shared" si="2"/>
        <v>18.27956989247312</v>
      </c>
      <c r="J17" s="244">
        <f t="shared" si="3"/>
        <v>22</v>
      </c>
      <c r="K17" s="238">
        <f t="shared" si="4"/>
        <v>35.483870967741936</v>
      </c>
      <c r="L17" s="210">
        <v>4</v>
      </c>
      <c r="M17" s="74">
        <f t="shared" si="5"/>
        <v>6.451612903225806</v>
      </c>
      <c r="N17" s="219">
        <v>14</v>
      </c>
      <c r="O17" s="74">
        <f t="shared" si="6"/>
        <v>22.58064516129032</v>
      </c>
      <c r="P17" s="219">
        <v>4</v>
      </c>
      <c r="Q17" s="71">
        <f t="shared" si="7"/>
        <v>6.451612903225806</v>
      </c>
      <c r="R17" s="72">
        <f t="shared" si="8"/>
        <v>34</v>
      </c>
      <c r="S17" s="73">
        <f t="shared" si="9"/>
        <v>54.83870967741935</v>
      </c>
      <c r="T17" s="210">
        <v>10</v>
      </c>
      <c r="U17" s="139">
        <f t="shared" si="10"/>
        <v>16.129032258064516</v>
      </c>
      <c r="V17" s="219">
        <v>18</v>
      </c>
      <c r="W17" s="74">
        <f t="shared" si="11"/>
        <v>29.03225806451613</v>
      </c>
      <c r="X17" s="219">
        <v>6</v>
      </c>
      <c r="Y17" s="71">
        <f t="shared" si="12"/>
        <v>9.67741935483871</v>
      </c>
      <c r="Z17" s="72">
        <f t="shared" si="13"/>
        <v>6</v>
      </c>
      <c r="AA17" s="73">
        <f t="shared" si="14"/>
        <v>9.67741935483871</v>
      </c>
      <c r="AB17" s="210">
        <v>1</v>
      </c>
      <c r="AC17" s="139">
        <f t="shared" si="15"/>
        <v>1.6129032258064515</v>
      </c>
      <c r="AD17" s="219">
        <v>4</v>
      </c>
      <c r="AE17" s="74">
        <f t="shared" si="16"/>
        <v>6.451612903225806</v>
      </c>
      <c r="AF17" s="219">
        <v>1</v>
      </c>
      <c r="AG17" s="71">
        <f t="shared" si="17"/>
        <v>1.6129032258064515</v>
      </c>
    </row>
    <row r="18" spans="1:33" ht="26.25" thickBot="1">
      <c r="A18" s="25" t="s">
        <v>44</v>
      </c>
      <c r="B18" s="247">
        <v>115</v>
      </c>
      <c r="C18" s="240">
        <v>97</v>
      </c>
      <c r="D18" s="241">
        <v>32.166666666666664</v>
      </c>
      <c r="E18" s="242">
        <f t="shared" si="0"/>
        <v>27.97101449275362</v>
      </c>
      <c r="F18" s="241">
        <v>67.33333333333334</v>
      </c>
      <c r="G18" s="243">
        <f t="shared" si="1"/>
        <v>58.55072463768117</v>
      </c>
      <c r="H18" s="241">
        <v>15.5</v>
      </c>
      <c r="I18" s="242">
        <f t="shared" si="2"/>
        <v>13.478260869565217</v>
      </c>
      <c r="J18" s="244">
        <f t="shared" si="3"/>
        <v>47</v>
      </c>
      <c r="K18" s="238">
        <f t="shared" si="4"/>
        <v>40.869565217391305</v>
      </c>
      <c r="L18" s="210">
        <v>12</v>
      </c>
      <c r="M18" s="74">
        <f t="shared" si="5"/>
        <v>10.434782608695652</v>
      </c>
      <c r="N18" s="219">
        <v>28</v>
      </c>
      <c r="O18" s="74">
        <f t="shared" si="6"/>
        <v>24.347826086956523</v>
      </c>
      <c r="P18" s="219">
        <v>7</v>
      </c>
      <c r="Q18" s="71">
        <f t="shared" si="7"/>
        <v>6.086956521739131</v>
      </c>
      <c r="R18" s="72">
        <f t="shared" si="8"/>
        <v>65</v>
      </c>
      <c r="S18" s="73">
        <f t="shared" si="9"/>
        <v>56.52173913043478</v>
      </c>
      <c r="T18" s="210">
        <v>18</v>
      </c>
      <c r="U18" s="139">
        <f t="shared" si="10"/>
        <v>15.65217391304348</v>
      </c>
      <c r="V18" s="219">
        <v>38</v>
      </c>
      <c r="W18" s="74">
        <f t="shared" si="11"/>
        <v>33.04347826086956</v>
      </c>
      <c r="X18" s="219">
        <v>9</v>
      </c>
      <c r="Y18" s="71">
        <f t="shared" si="12"/>
        <v>7.82608695652174</v>
      </c>
      <c r="Z18" s="72">
        <f t="shared" si="13"/>
        <v>3</v>
      </c>
      <c r="AA18" s="73">
        <f t="shared" si="14"/>
        <v>2.608695652173913</v>
      </c>
      <c r="AB18" s="210">
        <v>2</v>
      </c>
      <c r="AC18" s="139">
        <f t="shared" si="15"/>
        <v>1.7391304347826086</v>
      </c>
      <c r="AD18" s="219">
        <v>1</v>
      </c>
      <c r="AE18" s="74">
        <f t="shared" si="16"/>
        <v>0.8695652173913043</v>
      </c>
      <c r="AF18" s="219"/>
      <c r="AG18" s="71">
        <f t="shared" si="17"/>
        <v>0</v>
      </c>
    </row>
    <row r="19" spans="1:33" ht="39" thickBot="1">
      <c r="A19" s="25" t="s">
        <v>45</v>
      </c>
      <c r="B19" s="247">
        <v>90</v>
      </c>
      <c r="C19" s="246">
        <v>86.5</v>
      </c>
      <c r="D19" s="241">
        <v>16</v>
      </c>
      <c r="E19" s="242">
        <f t="shared" si="0"/>
        <v>17.77777777777778</v>
      </c>
      <c r="F19" s="241">
        <v>48.166666666666664</v>
      </c>
      <c r="G19" s="243">
        <f t="shared" si="1"/>
        <v>53.51851851851852</v>
      </c>
      <c r="H19" s="241">
        <v>25.833333333333336</v>
      </c>
      <c r="I19" s="242">
        <f t="shared" si="2"/>
        <v>28.70370370370371</v>
      </c>
      <c r="J19" s="244">
        <f t="shared" si="3"/>
        <v>33</v>
      </c>
      <c r="K19" s="238">
        <f t="shared" si="4"/>
        <v>36.666666666666664</v>
      </c>
      <c r="L19" s="211">
        <v>4</v>
      </c>
      <c r="M19" s="74">
        <f t="shared" si="5"/>
        <v>4.444444444444445</v>
      </c>
      <c r="N19" s="219">
        <v>10</v>
      </c>
      <c r="O19" s="74">
        <f t="shared" si="6"/>
        <v>11.11111111111111</v>
      </c>
      <c r="P19" s="219">
        <v>19</v>
      </c>
      <c r="Q19" s="71">
        <f t="shared" si="7"/>
        <v>21.11111111111111</v>
      </c>
      <c r="R19" s="72">
        <f t="shared" si="8"/>
        <v>52</v>
      </c>
      <c r="S19" s="73">
        <f t="shared" si="9"/>
        <v>57.77777777777777</v>
      </c>
      <c r="T19" s="210">
        <v>11</v>
      </c>
      <c r="U19" s="139">
        <f t="shared" si="10"/>
        <v>12.222222222222221</v>
      </c>
      <c r="V19" s="219">
        <v>34</v>
      </c>
      <c r="W19" s="74">
        <f t="shared" si="11"/>
        <v>37.77777777777778</v>
      </c>
      <c r="X19" s="219">
        <v>7</v>
      </c>
      <c r="Y19" s="71">
        <f t="shared" si="12"/>
        <v>7.777777777777778</v>
      </c>
      <c r="Z19" s="72">
        <f t="shared" si="13"/>
        <v>5</v>
      </c>
      <c r="AA19" s="73">
        <f t="shared" si="14"/>
        <v>5.555555555555555</v>
      </c>
      <c r="AB19" s="210">
        <v>1</v>
      </c>
      <c r="AC19" s="139">
        <f t="shared" si="15"/>
        <v>1.1111111111111112</v>
      </c>
      <c r="AD19" s="219">
        <v>4</v>
      </c>
      <c r="AE19" s="74">
        <f t="shared" si="16"/>
        <v>4.444444444444445</v>
      </c>
      <c r="AF19" s="219">
        <v>0</v>
      </c>
      <c r="AG19" s="71">
        <f t="shared" si="17"/>
        <v>0</v>
      </c>
    </row>
    <row r="20" spans="1:33" ht="39" thickBot="1">
      <c r="A20" s="25" t="s">
        <v>46</v>
      </c>
      <c r="B20" s="247">
        <v>40</v>
      </c>
      <c r="C20" s="240">
        <v>100</v>
      </c>
      <c r="D20" s="241">
        <v>7</v>
      </c>
      <c r="E20" s="242">
        <f t="shared" si="0"/>
        <v>17.5</v>
      </c>
      <c r="F20" s="241">
        <v>29</v>
      </c>
      <c r="G20" s="243">
        <f t="shared" si="1"/>
        <v>72.5</v>
      </c>
      <c r="H20" s="241">
        <v>4</v>
      </c>
      <c r="I20" s="242">
        <f t="shared" si="2"/>
        <v>10</v>
      </c>
      <c r="J20" s="244">
        <f t="shared" si="3"/>
        <v>21</v>
      </c>
      <c r="K20" s="238">
        <f t="shared" si="4"/>
        <v>52.5</v>
      </c>
      <c r="L20" s="210">
        <v>4</v>
      </c>
      <c r="M20" s="74">
        <f t="shared" si="5"/>
        <v>10</v>
      </c>
      <c r="N20" s="219">
        <v>15</v>
      </c>
      <c r="O20" s="74">
        <f t="shared" si="6"/>
        <v>37.5</v>
      </c>
      <c r="P20" s="219">
        <v>2</v>
      </c>
      <c r="Q20" s="71">
        <f t="shared" si="7"/>
        <v>5</v>
      </c>
      <c r="R20" s="72">
        <f t="shared" si="8"/>
        <v>16</v>
      </c>
      <c r="S20" s="73">
        <f t="shared" si="9"/>
        <v>40</v>
      </c>
      <c r="T20" s="226">
        <v>3</v>
      </c>
      <c r="U20" s="139">
        <f t="shared" si="10"/>
        <v>7.5</v>
      </c>
      <c r="V20" s="219">
        <v>11</v>
      </c>
      <c r="W20" s="74">
        <f t="shared" si="11"/>
        <v>27.500000000000004</v>
      </c>
      <c r="X20" s="231">
        <v>2</v>
      </c>
      <c r="Y20" s="71">
        <f t="shared" si="12"/>
        <v>5</v>
      </c>
      <c r="Z20" s="72">
        <f t="shared" si="13"/>
        <v>3</v>
      </c>
      <c r="AA20" s="73">
        <f t="shared" si="14"/>
        <v>7.5</v>
      </c>
      <c r="AB20" s="210">
        <v>0</v>
      </c>
      <c r="AC20" s="139">
        <f t="shared" si="15"/>
        <v>0</v>
      </c>
      <c r="AD20" s="219">
        <v>3</v>
      </c>
      <c r="AE20" s="74">
        <f t="shared" si="16"/>
        <v>7.5</v>
      </c>
      <c r="AF20" s="219">
        <v>0</v>
      </c>
      <c r="AG20" s="71">
        <f t="shared" si="17"/>
        <v>0</v>
      </c>
    </row>
    <row r="21" spans="1:33" ht="39" thickBot="1">
      <c r="A21" s="25" t="s">
        <v>47</v>
      </c>
      <c r="B21" s="247">
        <v>8</v>
      </c>
      <c r="C21" s="240">
        <v>100</v>
      </c>
      <c r="D21" s="241">
        <v>2.666666666666667</v>
      </c>
      <c r="E21" s="242">
        <f t="shared" si="0"/>
        <v>33.333333333333336</v>
      </c>
      <c r="F21" s="241">
        <v>4.333333333333333</v>
      </c>
      <c r="G21" s="243">
        <f t="shared" si="1"/>
        <v>54.166666666666664</v>
      </c>
      <c r="H21" s="241">
        <v>1</v>
      </c>
      <c r="I21" s="242">
        <f t="shared" si="2"/>
        <v>12.5</v>
      </c>
      <c r="J21" s="244">
        <f t="shared" si="3"/>
        <v>8</v>
      </c>
      <c r="K21" s="238">
        <f t="shared" si="4"/>
        <v>100</v>
      </c>
      <c r="L21" s="210">
        <v>3</v>
      </c>
      <c r="M21" s="74">
        <f t="shared" si="5"/>
        <v>37.5</v>
      </c>
      <c r="N21" s="219">
        <v>4</v>
      </c>
      <c r="O21" s="74">
        <f t="shared" si="6"/>
        <v>50</v>
      </c>
      <c r="P21" s="219">
        <v>1</v>
      </c>
      <c r="Q21" s="71">
        <f t="shared" si="7"/>
        <v>12.5</v>
      </c>
      <c r="R21" s="72">
        <f t="shared" si="8"/>
        <v>0</v>
      </c>
      <c r="S21" s="73">
        <f t="shared" si="9"/>
        <v>0</v>
      </c>
      <c r="T21" s="210"/>
      <c r="U21" s="139">
        <f t="shared" si="10"/>
        <v>0</v>
      </c>
      <c r="V21" s="219"/>
      <c r="W21" s="74">
        <f t="shared" si="11"/>
        <v>0</v>
      </c>
      <c r="X21" s="219"/>
      <c r="Y21" s="71">
        <f t="shared" si="12"/>
        <v>0</v>
      </c>
      <c r="Z21" s="72">
        <f t="shared" si="13"/>
        <v>0</v>
      </c>
      <c r="AA21" s="73">
        <f t="shared" si="14"/>
        <v>0</v>
      </c>
      <c r="AB21" s="210"/>
      <c r="AC21" s="139">
        <f t="shared" si="15"/>
        <v>0</v>
      </c>
      <c r="AD21" s="219"/>
      <c r="AE21" s="74">
        <f t="shared" si="16"/>
        <v>0</v>
      </c>
      <c r="AF21" s="219"/>
      <c r="AG21" s="71">
        <f t="shared" si="17"/>
        <v>0</v>
      </c>
    </row>
    <row r="22" spans="1:33" ht="39" thickBot="1">
      <c r="A22" s="24" t="s">
        <v>48</v>
      </c>
      <c r="B22" s="247">
        <v>123</v>
      </c>
      <c r="C22" s="240">
        <v>86</v>
      </c>
      <c r="D22" s="241">
        <v>41.83333333333333</v>
      </c>
      <c r="E22" s="242">
        <f t="shared" si="0"/>
        <v>34.010840108401084</v>
      </c>
      <c r="F22" s="241">
        <v>57.66666666666667</v>
      </c>
      <c r="G22" s="243">
        <f t="shared" si="1"/>
        <v>46.88346883468835</v>
      </c>
      <c r="H22" s="241">
        <v>23</v>
      </c>
      <c r="I22" s="242">
        <f t="shared" si="2"/>
        <v>18.69918699186992</v>
      </c>
      <c r="J22" s="244">
        <f t="shared" si="3"/>
        <v>53</v>
      </c>
      <c r="K22" s="238">
        <f t="shared" si="4"/>
        <v>43.08943089430895</v>
      </c>
      <c r="L22" s="210">
        <v>12</v>
      </c>
      <c r="M22" s="74">
        <f t="shared" si="5"/>
        <v>9.75609756097561</v>
      </c>
      <c r="N22" s="219">
        <v>27</v>
      </c>
      <c r="O22" s="74">
        <f t="shared" si="6"/>
        <v>21.951219512195124</v>
      </c>
      <c r="P22" s="219">
        <v>14</v>
      </c>
      <c r="Q22" s="71">
        <f t="shared" si="7"/>
        <v>11.38211382113821</v>
      </c>
      <c r="R22" s="72">
        <f t="shared" si="8"/>
        <v>55</v>
      </c>
      <c r="S22" s="73">
        <f t="shared" si="9"/>
        <v>44.71544715447154</v>
      </c>
      <c r="T22" s="210">
        <v>25</v>
      </c>
      <c r="U22" s="139">
        <f t="shared" si="10"/>
        <v>20.32520325203252</v>
      </c>
      <c r="V22" s="219">
        <v>23</v>
      </c>
      <c r="W22" s="74">
        <f t="shared" si="11"/>
        <v>18.69918699186992</v>
      </c>
      <c r="X22" s="219">
        <v>7</v>
      </c>
      <c r="Y22" s="71">
        <f t="shared" si="12"/>
        <v>5.691056910569105</v>
      </c>
      <c r="Z22" s="72">
        <f t="shared" si="13"/>
        <v>15</v>
      </c>
      <c r="AA22" s="73">
        <f t="shared" si="14"/>
        <v>12.195121951219512</v>
      </c>
      <c r="AB22" s="210">
        <v>5</v>
      </c>
      <c r="AC22" s="139">
        <f t="shared" si="15"/>
        <v>4.0650406504065035</v>
      </c>
      <c r="AD22" s="219">
        <v>8</v>
      </c>
      <c r="AE22" s="74">
        <f t="shared" si="16"/>
        <v>6.504065040650407</v>
      </c>
      <c r="AF22" s="219">
        <v>2</v>
      </c>
      <c r="AG22" s="71">
        <f t="shared" si="17"/>
        <v>1.6260162601626018</v>
      </c>
    </row>
    <row r="23" spans="1:33" ht="39" thickBot="1">
      <c r="A23" s="17" t="s">
        <v>49</v>
      </c>
      <c r="B23" s="247">
        <v>63</v>
      </c>
      <c r="C23" s="240">
        <v>100</v>
      </c>
      <c r="D23" s="241">
        <v>21.5</v>
      </c>
      <c r="E23" s="242">
        <f t="shared" si="0"/>
        <v>34.12698412698413</v>
      </c>
      <c r="F23" s="241">
        <v>30</v>
      </c>
      <c r="G23" s="243">
        <f t="shared" si="1"/>
        <v>47.61904761904761</v>
      </c>
      <c r="H23" s="241">
        <v>10.833333333333332</v>
      </c>
      <c r="I23" s="242">
        <f t="shared" si="2"/>
        <v>17.195767195767196</v>
      </c>
      <c r="J23" s="244">
        <f t="shared" si="3"/>
        <v>28</v>
      </c>
      <c r="K23" s="238">
        <f t="shared" si="4"/>
        <v>44.44444444444444</v>
      </c>
      <c r="L23" s="210">
        <v>6</v>
      </c>
      <c r="M23" s="74">
        <f t="shared" si="5"/>
        <v>9.523809523809524</v>
      </c>
      <c r="N23" s="219">
        <v>16</v>
      </c>
      <c r="O23" s="74">
        <f t="shared" si="6"/>
        <v>25.396825396825395</v>
      </c>
      <c r="P23" s="219">
        <v>6</v>
      </c>
      <c r="Q23" s="71">
        <f t="shared" si="7"/>
        <v>9.523809523809524</v>
      </c>
      <c r="R23" s="72">
        <f t="shared" si="8"/>
        <v>35</v>
      </c>
      <c r="S23" s="73">
        <f t="shared" si="9"/>
        <v>55.55555555555556</v>
      </c>
      <c r="T23" s="210">
        <v>16</v>
      </c>
      <c r="U23" s="139">
        <f t="shared" si="10"/>
        <v>25.396825396825395</v>
      </c>
      <c r="V23" s="219">
        <v>14</v>
      </c>
      <c r="W23" s="74">
        <f t="shared" si="11"/>
        <v>22.22222222222222</v>
      </c>
      <c r="X23" s="219">
        <v>5</v>
      </c>
      <c r="Y23" s="71">
        <f t="shared" si="12"/>
        <v>7.936507936507936</v>
      </c>
      <c r="Z23" s="72">
        <f t="shared" si="13"/>
        <v>0</v>
      </c>
      <c r="AA23" s="73">
        <f t="shared" si="14"/>
        <v>0</v>
      </c>
      <c r="AB23" s="210"/>
      <c r="AC23" s="139">
        <f t="shared" si="15"/>
        <v>0</v>
      </c>
      <c r="AD23" s="219"/>
      <c r="AE23" s="74">
        <f t="shared" si="16"/>
        <v>0</v>
      </c>
      <c r="AF23" s="219"/>
      <c r="AG23" s="71">
        <f t="shared" si="17"/>
        <v>0</v>
      </c>
    </row>
    <row r="24" spans="1:33" ht="39" thickBot="1">
      <c r="A24" s="25" t="s">
        <v>50</v>
      </c>
      <c r="B24" s="247">
        <v>36</v>
      </c>
      <c r="C24" s="240">
        <v>100</v>
      </c>
      <c r="D24" s="241">
        <v>15.666666666666668</v>
      </c>
      <c r="E24" s="242">
        <f t="shared" si="0"/>
        <v>43.518518518518526</v>
      </c>
      <c r="F24" s="241">
        <v>16.166666666666668</v>
      </c>
      <c r="G24" s="243">
        <f t="shared" si="1"/>
        <v>44.90740740740741</v>
      </c>
      <c r="H24" s="241">
        <v>4.166666666666666</v>
      </c>
      <c r="I24" s="242">
        <f t="shared" si="2"/>
        <v>11.574074074074073</v>
      </c>
      <c r="J24" s="244">
        <f t="shared" si="3"/>
        <v>12</v>
      </c>
      <c r="K24" s="238">
        <f t="shared" si="4"/>
        <v>33.33333333333333</v>
      </c>
      <c r="L24" s="210">
        <v>5</v>
      </c>
      <c r="M24" s="74">
        <f t="shared" si="5"/>
        <v>13.88888888888889</v>
      </c>
      <c r="N24" s="219">
        <v>5</v>
      </c>
      <c r="O24" s="74">
        <f t="shared" si="6"/>
        <v>13.88888888888889</v>
      </c>
      <c r="P24" s="219">
        <v>2</v>
      </c>
      <c r="Q24" s="71">
        <f t="shared" si="7"/>
        <v>5.555555555555555</v>
      </c>
      <c r="R24" s="72">
        <f t="shared" si="8"/>
        <v>24</v>
      </c>
      <c r="S24" s="73">
        <f t="shared" si="9"/>
        <v>66.66666666666666</v>
      </c>
      <c r="T24" s="210">
        <v>11</v>
      </c>
      <c r="U24" s="139">
        <f t="shared" si="10"/>
        <v>30.555555555555557</v>
      </c>
      <c r="V24" s="219">
        <v>11</v>
      </c>
      <c r="W24" s="74">
        <f t="shared" si="11"/>
        <v>30.555555555555557</v>
      </c>
      <c r="X24" s="219">
        <v>2</v>
      </c>
      <c r="Y24" s="71">
        <f t="shared" si="12"/>
        <v>5.555555555555555</v>
      </c>
      <c r="Z24" s="72">
        <f t="shared" si="13"/>
        <v>0</v>
      </c>
      <c r="AA24" s="73">
        <f t="shared" si="14"/>
        <v>0</v>
      </c>
      <c r="AB24" s="210">
        <v>0</v>
      </c>
      <c r="AC24" s="139">
        <f t="shared" si="15"/>
        <v>0</v>
      </c>
      <c r="AD24" s="219">
        <v>0</v>
      </c>
      <c r="AE24" s="74">
        <f t="shared" si="16"/>
        <v>0</v>
      </c>
      <c r="AF24" s="219">
        <v>0</v>
      </c>
      <c r="AG24" s="71">
        <f t="shared" si="17"/>
        <v>0</v>
      </c>
    </row>
    <row r="25" spans="1:33" ht="39" thickBot="1">
      <c r="A25" s="17" t="s">
        <v>51</v>
      </c>
      <c r="B25" s="247">
        <v>240</v>
      </c>
      <c r="C25" s="240">
        <v>97</v>
      </c>
      <c r="D25" s="241">
        <v>33.16666666666667</v>
      </c>
      <c r="E25" s="242">
        <f t="shared" si="0"/>
        <v>13.819444444444445</v>
      </c>
      <c r="F25" s="241">
        <v>159.66666666666669</v>
      </c>
      <c r="G25" s="243">
        <f t="shared" si="1"/>
        <v>66.52777777777779</v>
      </c>
      <c r="H25" s="241">
        <v>47.166666666666664</v>
      </c>
      <c r="I25" s="242">
        <f t="shared" si="2"/>
        <v>19.65277777777778</v>
      </c>
      <c r="J25" s="244">
        <f t="shared" si="3"/>
        <v>100</v>
      </c>
      <c r="K25" s="238">
        <f t="shared" si="4"/>
        <v>41.66666666666667</v>
      </c>
      <c r="L25" s="210">
        <v>10</v>
      </c>
      <c r="M25" s="74">
        <f t="shared" si="5"/>
        <v>4.166666666666666</v>
      </c>
      <c r="N25" s="219">
        <v>73</v>
      </c>
      <c r="O25" s="74">
        <f t="shared" si="6"/>
        <v>30.416666666666664</v>
      </c>
      <c r="P25" s="219">
        <v>17</v>
      </c>
      <c r="Q25" s="71">
        <f t="shared" si="7"/>
        <v>7.083333333333333</v>
      </c>
      <c r="R25" s="72">
        <f t="shared" si="8"/>
        <v>124</v>
      </c>
      <c r="S25" s="73">
        <f t="shared" si="9"/>
        <v>51.66666666666667</v>
      </c>
      <c r="T25" s="210">
        <v>21</v>
      </c>
      <c r="U25" s="139">
        <f t="shared" si="10"/>
        <v>8.75</v>
      </c>
      <c r="V25" s="219">
        <v>76</v>
      </c>
      <c r="W25" s="74">
        <f t="shared" si="11"/>
        <v>31.666666666666664</v>
      </c>
      <c r="X25" s="219">
        <v>27</v>
      </c>
      <c r="Y25" s="71">
        <f t="shared" si="12"/>
        <v>11.25</v>
      </c>
      <c r="Z25" s="72">
        <f t="shared" si="13"/>
        <v>16</v>
      </c>
      <c r="AA25" s="73">
        <f t="shared" si="14"/>
        <v>6.666666666666667</v>
      </c>
      <c r="AB25" s="210">
        <v>2</v>
      </c>
      <c r="AC25" s="139">
        <f t="shared" si="15"/>
        <v>0.8333333333333334</v>
      </c>
      <c r="AD25" s="219">
        <v>11</v>
      </c>
      <c r="AE25" s="74">
        <f t="shared" si="16"/>
        <v>4.583333333333333</v>
      </c>
      <c r="AF25" s="219">
        <v>3</v>
      </c>
      <c r="AG25" s="71">
        <f t="shared" si="17"/>
        <v>1.25</v>
      </c>
    </row>
    <row r="26" spans="1:33" ht="51.75" thickBot="1">
      <c r="A26" s="25" t="s">
        <v>52</v>
      </c>
      <c r="B26" s="247">
        <v>113</v>
      </c>
      <c r="C26" s="240">
        <v>100</v>
      </c>
      <c r="D26" s="241">
        <v>20.666666666666668</v>
      </c>
      <c r="E26" s="242">
        <f t="shared" si="0"/>
        <v>18.289085545722713</v>
      </c>
      <c r="F26" s="241">
        <v>74.5</v>
      </c>
      <c r="G26" s="243">
        <f t="shared" si="1"/>
        <v>65.929203539823</v>
      </c>
      <c r="H26" s="241">
        <v>17</v>
      </c>
      <c r="I26" s="242">
        <f t="shared" si="2"/>
        <v>15.04424778761062</v>
      </c>
      <c r="J26" s="244">
        <f t="shared" si="3"/>
        <v>41</v>
      </c>
      <c r="K26" s="238">
        <f t="shared" si="4"/>
        <v>36.283185840707965</v>
      </c>
      <c r="L26" s="210">
        <v>7</v>
      </c>
      <c r="M26" s="74">
        <f t="shared" si="5"/>
        <v>6.1946902654867255</v>
      </c>
      <c r="N26" s="219">
        <v>27</v>
      </c>
      <c r="O26" s="74">
        <f t="shared" si="6"/>
        <v>23.893805309734514</v>
      </c>
      <c r="P26" s="219">
        <v>7</v>
      </c>
      <c r="Q26" s="71">
        <f t="shared" si="7"/>
        <v>6.1946902654867255</v>
      </c>
      <c r="R26" s="72">
        <f t="shared" si="8"/>
        <v>59</v>
      </c>
      <c r="S26" s="73">
        <f t="shared" si="9"/>
        <v>52.21238938053098</v>
      </c>
      <c r="T26" s="210">
        <v>9</v>
      </c>
      <c r="U26" s="139">
        <f t="shared" si="10"/>
        <v>7.964601769911504</v>
      </c>
      <c r="V26" s="219">
        <v>41</v>
      </c>
      <c r="W26" s="74">
        <f t="shared" si="11"/>
        <v>36.283185840707965</v>
      </c>
      <c r="X26" s="219">
        <v>9</v>
      </c>
      <c r="Y26" s="71">
        <f t="shared" si="12"/>
        <v>7.964601769911504</v>
      </c>
      <c r="Z26" s="72">
        <f t="shared" si="13"/>
        <v>13</v>
      </c>
      <c r="AA26" s="73">
        <f t="shared" si="14"/>
        <v>11.504424778761061</v>
      </c>
      <c r="AB26" s="210">
        <v>5</v>
      </c>
      <c r="AC26" s="139">
        <f t="shared" si="15"/>
        <v>4.424778761061947</v>
      </c>
      <c r="AD26" s="219">
        <v>7</v>
      </c>
      <c r="AE26" s="74">
        <f t="shared" si="16"/>
        <v>6.1946902654867255</v>
      </c>
      <c r="AF26" s="219">
        <v>1</v>
      </c>
      <c r="AG26" s="71">
        <f t="shared" si="17"/>
        <v>0.8849557522123894</v>
      </c>
    </row>
    <row r="27" spans="1:33" ht="51.75" thickBot="1">
      <c r="A27" s="17" t="s">
        <v>53</v>
      </c>
      <c r="B27" s="248">
        <v>28</v>
      </c>
      <c r="C27" s="240">
        <v>90.3</v>
      </c>
      <c r="D27" s="241">
        <v>9</v>
      </c>
      <c r="E27" s="242">
        <f t="shared" si="0"/>
        <v>32.142857142857146</v>
      </c>
      <c r="F27" s="241">
        <v>16.666666666666664</v>
      </c>
      <c r="G27" s="243">
        <f t="shared" si="1"/>
        <v>59.52380952380951</v>
      </c>
      <c r="H27" s="241">
        <v>2.3333333333333335</v>
      </c>
      <c r="I27" s="242">
        <f t="shared" si="2"/>
        <v>8.333333333333334</v>
      </c>
      <c r="J27" s="244">
        <f t="shared" si="3"/>
        <v>14</v>
      </c>
      <c r="K27" s="238">
        <f t="shared" si="4"/>
        <v>50</v>
      </c>
      <c r="L27" s="210">
        <v>4</v>
      </c>
      <c r="M27" s="74">
        <f t="shared" si="5"/>
        <v>14.285714285714285</v>
      </c>
      <c r="N27" s="219">
        <v>9</v>
      </c>
      <c r="O27" s="74">
        <f t="shared" si="6"/>
        <v>32.142857142857146</v>
      </c>
      <c r="P27" s="219">
        <v>1</v>
      </c>
      <c r="Q27" s="71">
        <f t="shared" si="7"/>
        <v>3.571428571428571</v>
      </c>
      <c r="R27" s="72">
        <f t="shared" si="8"/>
        <v>13</v>
      </c>
      <c r="S27" s="73">
        <f t="shared" si="9"/>
        <v>46.42857142857143</v>
      </c>
      <c r="T27" s="210">
        <v>5</v>
      </c>
      <c r="U27" s="139">
        <f t="shared" si="10"/>
        <v>17.857142857142858</v>
      </c>
      <c r="V27" s="219">
        <v>7</v>
      </c>
      <c r="W27" s="74">
        <f t="shared" si="11"/>
        <v>25</v>
      </c>
      <c r="X27" s="219">
        <v>1</v>
      </c>
      <c r="Y27" s="71">
        <f t="shared" si="12"/>
        <v>3.571428571428571</v>
      </c>
      <c r="Z27" s="72">
        <f t="shared" si="13"/>
        <v>1</v>
      </c>
      <c r="AA27" s="73">
        <f t="shared" si="14"/>
        <v>3.571428571428571</v>
      </c>
      <c r="AB27" s="210">
        <v>0</v>
      </c>
      <c r="AC27" s="139">
        <f t="shared" si="15"/>
        <v>0</v>
      </c>
      <c r="AD27" s="219">
        <v>1</v>
      </c>
      <c r="AE27" s="74">
        <f t="shared" si="16"/>
        <v>3.571428571428571</v>
      </c>
      <c r="AF27" s="219">
        <v>0</v>
      </c>
      <c r="AG27" s="71">
        <f t="shared" si="17"/>
        <v>0</v>
      </c>
    </row>
    <row r="28" spans="1:33" ht="51.75" thickBot="1">
      <c r="A28" s="25" t="s">
        <v>54</v>
      </c>
      <c r="B28" s="249">
        <v>101</v>
      </c>
      <c r="C28" s="250">
        <v>84.9</v>
      </c>
      <c r="D28" s="241">
        <v>32.33333333333333</v>
      </c>
      <c r="E28" s="242">
        <f t="shared" si="0"/>
        <v>32.013201320132005</v>
      </c>
      <c r="F28" s="241">
        <v>51.166666666666664</v>
      </c>
      <c r="G28" s="243">
        <f t="shared" si="1"/>
        <v>50.66006600660066</v>
      </c>
      <c r="H28" s="241">
        <v>17.5</v>
      </c>
      <c r="I28" s="242">
        <f t="shared" si="2"/>
        <v>17.326732673267326</v>
      </c>
      <c r="J28" s="244">
        <f t="shared" si="3"/>
        <v>25</v>
      </c>
      <c r="K28" s="238">
        <f t="shared" si="4"/>
        <v>24.752475247524753</v>
      </c>
      <c r="L28" s="212">
        <v>7</v>
      </c>
      <c r="M28" s="74">
        <f t="shared" si="5"/>
        <v>6.9306930693069315</v>
      </c>
      <c r="N28" s="219">
        <v>9</v>
      </c>
      <c r="O28" s="74">
        <f t="shared" si="6"/>
        <v>8.91089108910891</v>
      </c>
      <c r="P28" s="219">
        <v>9</v>
      </c>
      <c r="Q28" s="71">
        <f t="shared" si="7"/>
        <v>8.91089108910891</v>
      </c>
      <c r="R28" s="72">
        <f t="shared" si="8"/>
        <v>61</v>
      </c>
      <c r="S28" s="73">
        <f t="shared" si="9"/>
        <v>60.396039603960396</v>
      </c>
      <c r="T28" s="210">
        <v>19</v>
      </c>
      <c r="U28" s="139">
        <f t="shared" si="10"/>
        <v>18.81188118811881</v>
      </c>
      <c r="V28" s="219">
        <v>33</v>
      </c>
      <c r="W28" s="74">
        <f t="shared" si="11"/>
        <v>32.67326732673268</v>
      </c>
      <c r="X28" s="219">
        <v>9</v>
      </c>
      <c r="Y28" s="71">
        <f t="shared" si="12"/>
        <v>8.91089108910891</v>
      </c>
      <c r="Z28" s="72">
        <f t="shared" si="13"/>
        <v>15</v>
      </c>
      <c r="AA28" s="73">
        <f t="shared" si="14"/>
        <v>14.85148514851485</v>
      </c>
      <c r="AB28" s="210">
        <v>6</v>
      </c>
      <c r="AC28" s="139">
        <f t="shared" si="15"/>
        <v>5.9405940594059405</v>
      </c>
      <c r="AD28" s="219">
        <v>9</v>
      </c>
      <c r="AE28" s="74">
        <f t="shared" si="16"/>
        <v>8.91089108910891</v>
      </c>
      <c r="AF28" s="219">
        <v>0</v>
      </c>
      <c r="AG28" s="71">
        <f t="shared" si="17"/>
        <v>0</v>
      </c>
    </row>
    <row r="29" spans="1:33" ht="51.75" thickBot="1">
      <c r="A29" s="17" t="s">
        <v>55</v>
      </c>
      <c r="B29" s="248">
        <v>76</v>
      </c>
      <c r="C29" s="240">
        <v>100</v>
      </c>
      <c r="D29" s="241">
        <v>24.666666666666668</v>
      </c>
      <c r="E29" s="242">
        <f t="shared" si="0"/>
        <v>32.45614035087719</v>
      </c>
      <c r="F29" s="241">
        <v>39.83333333333333</v>
      </c>
      <c r="G29" s="243">
        <f t="shared" si="1"/>
        <v>52.412280701754376</v>
      </c>
      <c r="H29" s="241">
        <v>11.5</v>
      </c>
      <c r="I29" s="242">
        <f t="shared" si="2"/>
        <v>15.131578947368421</v>
      </c>
      <c r="J29" s="244">
        <f t="shared" si="3"/>
        <v>26</v>
      </c>
      <c r="K29" s="238">
        <f t="shared" si="4"/>
        <v>34.21052631578947</v>
      </c>
      <c r="L29" s="210">
        <v>4</v>
      </c>
      <c r="M29" s="74">
        <f t="shared" si="5"/>
        <v>5.263157894736842</v>
      </c>
      <c r="N29" s="219">
        <v>17</v>
      </c>
      <c r="O29" s="74">
        <f t="shared" si="6"/>
        <v>22.36842105263158</v>
      </c>
      <c r="P29" s="219">
        <v>5</v>
      </c>
      <c r="Q29" s="71">
        <f t="shared" si="7"/>
        <v>6.578947368421052</v>
      </c>
      <c r="R29" s="72">
        <f t="shared" si="8"/>
        <v>41</v>
      </c>
      <c r="S29" s="73">
        <f t="shared" si="9"/>
        <v>53.94736842105263</v>
      </c>
      <c r="T29" s="210">
        <v>14</v>
      </c>
      <c r="U29" s="139">
        <f t="shared" si="10"/>
        <v>18.421052631578945</v>
      </c>
      <c r="V29" s="219">
        <v>20</v>
      </c>
      <c r="W29" s="74">
        <f t="shared" si="11"/>
        <v>26.31578947368421</v>
      </c>
      <c r="X29" s="219">
        <v>7</v>
      </c>
      <c r="Y29" s="71">
        <f t="shared" si="12"/>
        <v>9.210526315789473</v>
      </c>
      <c r="Z29" s="72">
        <f t="shared" si="13"/>
        <v>9</v>
      </c>
      <c r="AA29" s="73">
        <f t="shared" si="14"/>
        <v>11.842105263157894</v>
      </c>
      <c r="AB29" s="215">
        <v>7</v>
      </c>
      <c r="AC29" s="139">
        <f t="shared" si="15"/>
        <v>9.210526315789473</v>
      </c>
      <c r="AD29" s="222">
        <v>2</v>
      </c>
      <c r="AE29" s="74">
        <f t="shared" si="16"/>
        <v>2.631578947368421</v>
      </c>
      <c r="AF29" s="222">
        <v>0</v>
      </c>
      <c r="AG29" s="71">
        <f t="shared" si="17"/>
        <v>0</v>
      </c>
    </row>
    <row r="30" spans="1:33" ht="51.75" thickBot="1">
      <c r="A30" s="25" t="s">
        <v>56</v>
      </c>
      <c r="B30" s="248">
        <v>31</v>
      </c>
      <c r="C30" s="240">
        <v>100</v>
      </c>
      <c r="D30" s="241">
        <v>8.5</v>
      </c>
      <c r="E30" s="242">
        <f t="shared" si="0"/>
        <v>27.419354838709676</v>
      </c>
      <c r="F30" s="241">
        <v>20</v>
      </c>
      <c r="G30" s="243">
        <f t="shared" si="1"/>
        <v>64.51612903225806</v>
      </c>
      <c r="H30" s="241">
        <v>2</v>
      </c>
      <c r="I30" s="242">
        <f t="shared" si="2"/>
        <v>6.451612903225806</v>
      </c>
      <c r="J30" s="244">
        <f t="shared" si="3"/>
        <v>18</v>
      </c>
      <c r="K30" s="238">
        <f t="shared" si="4"/>
        <v>58.06451612903226</v>
      </c>
      <c r="L30" s="213">
        <v>7</v>
      </c>
      <c r="M30" s="74">
        <f t="shared" si="5"/>
        <v>22.58064516129032</v>
      </c>
      <c r="N30" s="220">
        <v>10</v>
      </c>
      <c r="O30" s="74">
        <f t="shared" si="6"/>
        <v>32.25806451612903</v>
      </c>
      <c r="P30" s="224">
        <v>1</v>
      </c>
      <c r="Q30" s="71">
        <f t="shared" si="7"/>
        <v>3.225806451612903</v>
      </c>
      <c r="R30" s="72">
        <f t="shared" si="8"/>
        <v>13</v>
      </c>
      <c r="S30" s="73">
        <f t="shared" si="9"/>
        <v>41.935483870967744</v>
      </c>
      <c r="T30" s="213">
        <v>2</v>
      </c>
      <c r="U30" s="139">
        <f t="shared" si="10"/>
        <v>6.451612903225806</v>
      </c>
      <c r="V30" s="220">
        <v>10</v>
      </c>
      <c r="W30" s="74">
        <f t="shared" si="11"/>
        <v>32.25806451612903</v>
      </c>
      <c r="X30" s="224">
        <v>1</v>
      </c>
      <c r="Y30" s="71">
        <f t="shared" si="12"/>
        <v>3.225806451612903</v>
      </c>
      <c r="Z30" s="72">
        <f t="shared" si="13"/>
        <v>0</v>
      </c>
      <c r="AA30" s="73">
        <f t="shared" si="14"/>
        <v>0</v>
      </c>
      <c r="AB30" s="233">
        <v>0</v>
      </c>
      <c r="AC30" s="139">
        <f t="shared" si="15"/>
        <v>0</v>
      </c>
      <c r="AD30" s="219">
        <v>0</v>
      </c>
      <c r="AE30" s="74">
        <f t="shared" si="16"/>
        <v>0</v>
      </c>
      <c r="AF30" s="233">
        <v>0</v>
      </c>
      <c r="AG30" s="71">
        <f t="shared" si="17"/>
        <v>0</v>
      </c>
    </row>
    <row r="31" spans="1:33" ht="51.75" thickBot="1">
      <c r="A31" s="128" t="s">
        <v>57</v>
      </c>
      <c r="B31" s="251">
        <v>124</v>
      </c>
      <c r="C31" s="252">
        <v>96.1</v>
      </c>
      <c r="D31" s="241">
        <v>20.666666666666668</v>
      </c>
      <c r="E31" s="242">
        <f t="shared" si="0"/>
        <v>16.666666666666668</v>
      </c>
      <c r="F31" s="241">
        <v>64</v>
      </c>
      <c r="G31" s="243">
        <f t="shared" si="1"/>
        <v>51.61290322580645</v>
      </c>
      <c r="H31" s="241">
        <v>38.833333333333336</v>
      </c>
      <c r="I31" s="242">
        <f t="shared" si="2"/>
        <v>31.317204301075268</v>
      </c>
      <c r="J31" s="244">
        <f t="shared" si="3"/>
        <v>55</v>
      </c>
      <c r="K31" s="238">
        <f t="shared" si="4"/>
        <v>44.354838709677416</v>
      </c>
      <c r="L31" s="214">
        <v>9</v>
      </c>
      <c r="M31" s="74">
        <f t="shared" si="5"/>
        <v>7.258064516129033</v>
      </c>
      <c r="N31" s="221">
        <v>33</v>
      </c>
      <c r="O31" s="74">
        <f t="shared" si="6"/>
        <v>26.61290322580645</v>
      </c>
      <c r="P31" s="221">
        <v>13</v>
      </c>
      <c r="Q31" s="71">
        <f t="shared" si="7"/>
        <v>10.483870967741936</v>
      </c>
      <c r="R31" s="72">
        <f t="shared" si="8"/>
        <v>63</v>
      </c>
      <c r="S31" s="73">
        <f t="shared" si="9"/>
        <v>50.806451612903224</v>
      </c>
      <c r="T31" s="214">
        <v>12</v>
      </c>
      <c r="U31" s="139">
        <f t="shared" si="10"/>
        <v>9.67741935483871</v>
      </c>
      <c r="V31" s="221">
        <v>28</v>
      </c>
      <c r="W31" s="74">
        <f t="shared" si="11"/>
        <v>22.58064516129032</v>
      </c>
      <c r="X31" s="221">
        <v>23</v>
      </c>
      <c r="Y31" s="71">
        <f t="shared" si="12"/>
        <v>18.548387096774192</v>
      </c>
      <c r="Z31" s="72">
        <f t="shared" si="13"/>
        <v>6</v>
      </c>
      <c r="AA31" s="73">
        <f t="shared" si="14"/>
        <v>4.838709677419355</v>
      </c>
      <c r="AB31" s="234">
        <v>0</v>
      </c>
      <c r="AC31" s="139">
        <f t="shared" si="15"/>
        <v>0</v>
      </c>
      <c r="AD31" s="235">
        <v>3</v>
      </c>
      <c r="AE31" s="74">
        <f t="shared" si="16"/>
        <v>2.4193548387096775</v>
      </c>
      <c r="AF31" s="235">
        <v>3</v>
      </c>
      <c r="AG31" s="71">
        <f t="shared" si="17"/>
        <v>2.4193548387096775</v>
      </c>
    </row>
    <row r="32" spans="1:33" ht="51.75" thickBot="1">
      <c r="A32" s="25" t="s">
        <v>58</v>
      </c>
      <c r="B32" s="247">
        <v>5</v>
      </c>
      <c r="C32" s="240">
        <v>100</v>
      </c>
      <c r="D32" s="241">
        <v>0.3333333333333333</v>
      </c>
      <c r="E32" s="242">
        <f t="shared" si="0"/>
        <v>6.666666666666667</v>
      </c>
      <c r="F32" s="241">
        <v>4.666666666666666</v>
      </c>
      <c r="G32" s="243">
        <f t="shared" si="1"/>
        <v>93.33333333333333</v>
      </c>
      <c r="H32" s="241">
        <v>0</v>
      </c>
      <c r="I32" s="242">
        <f t="shared" si="2"/>
        <v>0</v>
      </c>
      <c r="J32" s="244">
        <f t="shared" si="3"/>
        <v>5</v>
      </c>
      <c r="K32" s="238">
        <f t="shared" si="4"/>
        <v>100</v>
      </c>
      <c r="L32" s="211">
        <v>0</v>
      </c>
      <c r="M32" s="74">
        <f t="shared" si="5"/>
        <v>0</v>
      </c>
      <c r="N32" s="219">
        <v>5</v>
      </c>
      <c r="O32" s="74">
        <f t="shared" si="6"/>
        <v>100</v>
      </c>
      <c r="P32" s="219">
        <v>0</v>
      </c>
      <c r="Q32" s="71">
        <f t="shared" si="7"/>
        <v>0</v>
      </c>
      <c r="R32" s="72">
        <f t="shared" si="8"/>
        <v>0</v>
      </c>
      <c r="S32" s="73">
        <f t="shared" si="9"/>
        <v>0</v>
      </c>
      <c r="T32" s="210">
        <v>0</v>
      </c>
      <c r="U32" s="139">
        <f t="shared" si="10"/>
        <v>0</v>
      </c>
      <c r="V32" s="219">
        <v>0</v>
      </c>
      <c r="W32" s="74">
        <f t="shared" si="11"/>
        <v>0</v>
      </c>
      <c r="X32" s="219">
        <v>0</v>
      </c>
      <c r="Y32" s="71">
        <f t="shared" si="12"/>
        <v>0</v>
      </c>
      <c r="Z32" s="72">
        <f t="shared" si="13"/>
        <v>0</v>
      </c>
      <c r="AA32" s="73">
        <f t="shared" si="14"/>
        <v>0</v>
      </c>
      <c r="AB32" s="210">
        <v>0</v>
      </c>
      <c r="AC32" s="139">
        <f t="shared" si="15"/>
        <v>0</v>
      </c>
      <c r="AD32" s="219">
        <v>0</v>
      </c>
      <c r="AE32" s="74">
        <f t="shared" si="16"/>
        <v>0</v>
      </c>
      <c r="AF32" s="219">
        <v>0</v>
      </c>
      <c r="AG32" s="71">
        <f t="shared" si="17"/>
        <v>0</v>
      </c>
    </row>
    <row r="33" spans="1:33" ht="26.25" thickBot="1">
      <c r="A33" s="18" t="s">
        <v>59</v>
      </c>
      <c r="B33" s="253">
        <v>140</v>
      </c>
      <c r="C33" s="254">
        <v>100</v>
      </c>
      <c r="D33" s="255">
        <v>29</v>
      </c>
      <c r="E33" s="256">
        <f t="shared" si="0"/>
        <v>20.714285714285715</v>
      </c>
      <c r="F33" s="255">
        <v>85</v>
      </c>
      <c r="G33" s="243">
        <f t="shared" si="1"/>
        <v>60.71428571428571</v>
      </c>
      <c r="H33" s="255">
        <v>26</v>
      </c>
      <c r="I33" s="256">
        <f t="shared" si="2"/>
        <v>18.571428571428573</v>
      </c>
      <c r="J33" s="244">
        <f t="shared" si="3"/>
        <v>65</v>
      </c>
      <c r="K33" s="238">
        <f t="shared" si="4"/>
        <v>46.42857142857143</v>
      </c>
      <c r="L33" s="215">
        <v>15</v>
      </c>
      <c r="M33" s="74">
        <f t="shared" si="5"/>
        <v>10.714285714285714</v>
      </c>
      <c r="N33" s="222">
        <v>39</v>
      </c>
      <c r="O33" s="74">
        <f t="shared" si="6"/>
        <v>27.857142857142858</v>
      </c>
      <c r="P33" s="222">
        <v>11</v>
      </c>
      <c r="Q33" s="71">
        <f t="shared" si="7"/>
        <v>7.857142857142857</v>
      </c>
      <c r="R33" s="72">
        <f t="shared" si="8"/>
        <v>66</v>
      </c>
      <c r="S33" s="73">
        <f t="shared" si="9"/>
        <v>47.14285714285714</v>
      </c>
      <c r="T33" s="227">
        <v>12</v>
      </c>
      <c r="U33" s="139">
        <f t="shared" si="10"/>
        <v>8.571428571428571</v>
      </c>
      <c r="V33" s="229">
        <v>39</v>
      </c>
      <c r="W33" s="74">
        <f t="shared" si="11"/>
        <v>27.857142857142858</v>
      </c>
      <c r="X33" s="229">
        <v>15</v>
      </c>
      <c r="Y33" s="71">
        <f t="shared" si="12"/>
        <v>10.714285714285714</v>
      </c>
      <c r="Z33" s="72">
        <f t="shared" si="13"/>
        <v>9</v>
      </c>
      <c r="AA33" s="73">
        <f t="shared" si="14"/>
        <v>6.428571428571428</v>
      </c>
      <c r="AB33" s="227">
        <v>2</v>
      </c>
      <c r="AC33" s="139">
        <f t="shared" si="15"/>
        <v>1.4285714285714286</v>
      </c>
      <c r="AD33" s="229">
        <v>7</v>
      </c>
      <c r="AE33" s="74">
        <f t="shared" si="16"/>
        <v>5</v>
      </c>
      <c r="AF33" s="229"/>
      <c r="AG33" s="71">
        <f t="shared" si="17"/>
        <v>0</v>
      </c>
    </row>
    <row r="34" spans="1:33" ht="33" customHeight="1" thickBot="1">
      <c r="A34" s="22" t="s">
        <v>12</v>
      </c>
      <c r="B34" s="41">
        <f>SUM(B9:B33)</f>
        <v>2356</v>
      </c>
      <c r="C34" s="42">
        <f>AVERAGE(C9:C33)</f>
        <v>95.24</v>
      </c>
      <c r="D34" s="205">
        <f>SUM(D9:D33)</f>
        <v>627.6666666666667</v>
      </c>
      <c r="E34" s="115">
        <f>AVERAGE(E9:E33)</f>
        <v>27.99628021841539</v>
      </c>
      <c r="F34" s="207">
        <f>SUM(F9:F33)</f>
        <v>1362.6666666666667</v>
      </c>
      <c r="G34" s="51">
        <f>AVERAGE(G9:G33)</f>
        <v>56.949047380614076</v>
      </c>
      <c r="H34" s="207">
        <f>SUM(H9:H33)</f>
        <v>362.16666666666663</v>
      </c>
      <c r="I34" s="149">
        <f t="shared" si="2"/>
        <v>15.37209960384833</v>
      </c>
      <c r="J34" s="41">
        <f>SUM(J9:J33)</f>
        <v>1010</v>
      </c>
      <c r="K34" s="43">
        <f>AVERAGE(K9:K33)</f>
        <v>46.77030133646001</v>
      </c>
      <c r="L34" s="216">
        <f>SUM(L9:L33)</f>
        <v>232</v>
      </c>
      <c r="M34" s="115">
        <f>AVERAGE(M9:M33)</f>
        <v>10.894962311006912</v>
      </c>
      <c r="N34" s="223">
        <f>SUM(N9:N33)</f>
        <v>611</v>
      </c>
      <c r="O34" s="115">
        <f>AVERAGE(O9:O33)</f>
        <v>28.263954864318322</v>
      </c>
      <c r="P34" s="225">
        <f>SUM(P9:P33)</f>
        <v>167</v>
      </c>
      <c r="Q34" s="116">
        <f>AVERAGE(Q9:Q33)</f>
        <v>7.611384161134773</v>
      </c>
      <c r="R34" s="117">
        <f>SUM(R9:R33)</f>
        <v>1181</v>
      </c>
      <c r="S34" s="118">
        <f>AVERAGE(S9:S33)</f>
        <v>48.26643839149396</v>
      </c>
      <c r="T34" s="228">
        <f>SUM(T9:T33)</f>
        <v>355</v>
      </c>
      <c r="U34" s="115">
        <f>AVERAGE(U9:U33)</f>
        <v>15.627596179493729</v>
      </c>
      <c r="V34" s="230">
        <f>SUM(V9:V33)</f>
        <v>659</v>
      </c>
      <c r="W34" s="115">
        <f>AVERAGE(W9:W33)</f>
        <v>25.99078002343939</v>
      </c>
      <c r="X34" s="232">
        <f>SUM(X9:X33)</f>
        <v>167</v>
      </c>
      <c r="Y34" s="116">
        <f>AVERAGE(Y9:Y33)</f>
        <v>6.6480621885608455</v>
      </c>
      <c r="Z34" s="119">
        <f>SUM(Z9:Z33)</f>
        <v>163</v>
      </c>
      <c r="AA34" s="118">
        <f>AVERAGE(AA9:AA33)</f>
        <v>4.8680221768079335</v>
      </c>
      <c r="AB34" s="228">
        <f>SUM(AB9:AB33)</f>
        <v>58</v>
      </c>
      <c r="AC34" s="115">
        <f>AVERAGE(AC9:AC33)</f>
        <v>1.6474872600048283</v>
      </c>
      <c r="AD34" s="230">
        <f>SUM(AD9:AD33)</f>
        <v>93</v>
      </c>
      <c r="AE34" s="115">
        <f>AVERAGE(AE9:AE33)</f>
        <v>2.862099390748831</v>
      </c>
      <c r="AF34" s="232">
        <f>SUM(AF9:AF33)</f>
        <v>12</v>
      </c>
      <c r="AG34" s="52">
        <f>AVERAGE(B9:AF34)</f>
        <v>36.73045952907813</v>
      </c>
    </row>
    <row r="44" ht="12.75">
      <c r="I44" s="150"/>
    </row>
  </sheetData>
  <sheetProtection selectLockedCells="1" selectUnlockedCells="1"/>
  <mergeCells count="27">
    <mergeCell ref="AD6:AE6"/>
    <mergeCell ref="AF6:AG6"/>
    <mergeCell ref="AB5:AG5"/>
    <mergeCell ref="D6:E6"/>
    <mergeCell ref="F6:G6"/>
    <mergeCell ref="H6:I6"/>
    <mergeCell ref="L6:M6"/>
    <mergeCell ref="J5:K6"/>
    <mergeCell ref="AB6:AC6"/>
    <mergeCell ref="X6:Y6"/>
    <mergeCell ref="L5:Q5"/>
    <mergeCell ref="R5:S6"/>
    <mergeCell ref="T5:Y5"/>
    <mergeCell ref="N6:O6"/>
    <mergeCell ref="P6:Q6"/>
    <mergeCell ref="T6:U6"/>
    <mergeCell ref="V6:W6"/>
    <mergeCell ref="Z5:AA6"/>
    <mergeCell ref="A2:AG2"/>
    <mergeCell ref="A3:AG3"/>
    <mergeCell ref="A4:A7"/>
    <mergeCell ref="B4:I4"/>
    <mergeCell ref="J4:Q4"/>
    <mergeCell ref="R4:Y4"/>
    <mergeCell ref="Z4:AG4"/>
    <mergeCell ref="B5:C6"/>
    <mergeCell ref="D5:I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65536"/>
  <sheetViews>
    <sheetView showZeros="0" zoomScaleSheetLayoutView="100" zoomScalePageLayoutView="0" workbookViewId="0" topLeftCell="A1">
      <selection activeCell="R12" sqref="R12"/>
    </sheetView>
  </sheetViews>
  <sheetFormatPr defaultColWidth="8.7109375" defaultRowHeight="12.75"/>
  <cols>
    <col min="1" max="1" width="17.8515625" style="0" customWidth="1"/>
    <col min="2" max="2" width="6.421875" style="0" customWidth="1"/>
    <col min="3" max="3" width="5.8515625" style="0" customWidth="1"/>
    <col min="4" max="4" width="6.28125" style="0" customWidth="1"/>
    <col min="5" max="5" width="6.8515625" style="0" customWidth="1"/>
    <col min="6" max="6" width="6.00390625" style="0" customWidth="1"/>
    <col min="7" max="7" width="5.7109375" style="0" customWidth="1"/>
    <col min="8" max="8" width="6.57421875" style="0" customWidth="1"/>
    <col min="9" max="9" width="5.421875" style="0" customWidth="1"/>
    <col min="10" max="10" width="5.57421875" style="0" customWidth="1"/>
    <col min="11" max="11" width="6.00390625" style="0" customWidth="1"/>
    <col min="12" max="12" width="5.57421875" style="0" customWidth="1"/>
    <col min="13" max="13" width="6.140625" style="0" customWidth="1"/>
    <col min="14" max="14" width="5.28125" style="0" customWidth="1"/>
    <col min="15" max="15" width="5.57421875" style="0" customWidth="1"/>
    <col min="16" max="16" width="6.140625" style="0" customWidth="1"/>
    <col min="17" max="17" width="5.7109375" style="0" customWidth="1"/>
    <col min="18" max="18" width="5.421875" style="0" customWidth="1"/>
    <col min="19" max="19" width="7.57421875" style="0" customWidth="1"/>
    <col min="20" max="21" width="5.28125" style="0" customWidth="1"/>
    <col min="22" max="27" width="8.7109375" style="0" customWidth="1"/>
    <col min="28" max="33" width="8.7109375" style="138" customWidth="1"/>
  </cols>
  <sheetData>
    <row r="2" spans="1:21" ht="15">
      <c r="A2" s="199" t="s">
        <v>23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4" spans="1:21" ht="15.75" thickBot="1">
      <c r="A4" s="200" t="s">
        <v>24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33" ht="26.25" customHeight="1" thickBot="1">
      <c r="A5" s="155" t="s">
        <v>62</v>
      </c>
      <c r="B5" s="164" t="s">
        <v>18</v>
      </c>
      <c r="C5" s="164"/>
      <c r="D5" s="201" t="s">
        <v>63</v>
      </c>
      <c r="E5" s="201"/>
      <c r="F5" s="201"/>
      <c r="G5" s="201"/>
      <c r="H5" s="201"/>
      <c r="I5" s="201"/>
      <c r="J5" s="201" t="s">
        <v>25</v>
      </c>
      <c r="K5" s="201"/>
      <c r="L5" s="201"/>
      <c r="M5" s="201"/>
      <c r="N5" s="201"/>
      <c r="O5" s="286"/>
      <c r="P5" s="289" t="s">
        <v>26</v>
      </c>
      <c r="Q5" s="290"/>
      <c r="R5" s="290"/>
      <c r="S5" s="290"/>
      <c r="T5" s="290"/>
      <c r="U5" s="290"/>
      <c r="V5" s="44"/>
      <c r="W5" s="44"/>
      <c r="X5" s="44"/>
      <c r="Y5" s="44"/>
      <c r="Z5" s="44"/>
      <c r="AA5" s="44"/>
      <c r="AB5" s="300"/>
      <c r="AC5" s="300"/>
      <c r="AD5" s="300"/>
      <c r="AE5" s="300"/>
      <c r="AF5" s="300"/>
      <c r="AG5" s="300"/>
    </row>
    <row r="6" spans="1:33" ht="13.5" thickBot="1">
      <c r="A6" s="155"/>
      <c r="B6" s="164"/>
      <c r="C6" s="164"/>
      <c r="D6" s="202" t="s">
        <v>27</v>
      </c>
      <c r="E6" s="202"/>
      <c r="F6" s="202" t="s">
        <v>28</v>
      </c>
      <c r="G6" s="202"/>
      <c r="H6" s="203" t="s">
        <v>29</v>
      </c>
      <c r="I6" s="203"/>
      <c r="J6" s="202" t="s">
        <v>27</v>
      </c>
      <c r="K6" s="202"/>
      <c r="L6" s="202" t="s">
        <v>28</v>
      </c>
      <c r="M6" s="202"/>
      <c r="N6" s="203" t="s">
        <v>29</v>
      </c>
      <c r="O6" s="283"/>
      <c r="P6" s="291" t="s">
        <v>27</v>
      </c>
      <c r="Q6" s="202"/>
      <c r="R6" s="202" t="s">
        <v>28</v>
      </c>
      <c r="S6" s="202"/>
      <c r="T6" s="203" t="s">
        <v>29</v>
      </c>
      <c r="U6" s="203"/>
      <c r="V6" s="44"/>
      <c r="W6" s="44"/>
      <c r="X6" s="44"/>
      <c r="Y6" s="44"/>
      <c r="Z6" s="44"/>
      <c r="AA6" s="44"/>
      <c r="AB6" s="300"/>
      <c r="AC6" s="300"/>
      <c r="AD6" s="300"/>
      <c r="AE6" s="300"/>
      <c r="AF6" s="300"/>
      <c r="AG6" s="300"/>
    </row>
    <row r="7" spans="1:33" ht="15" customHeight="1" thickBot="1">
      <c r="A7" s="155"/>
      <c r="B7" s="6" t="s">
        <v>11</v>
      </c>
      <c r="C7" s="7" t="s">
        <v>5</v>
      </c>
      <c r="D7" s="3" t="s">
        <v>11</v>
      </c>
      <c r="E7" s="7" t="s">
        <v>5</v>
      </c>
      <c r="F7" s="3" t="s">
        <v>11</v>
      </c>
      <c r="G7" s="7" t="s">
        <v>5</v>
      </c>
      <c r="H7" s="3" t="s">
        <v>11</v>
      </c>
      <c r="I7" s="4" t="s">
        <v>5</v>
      </c>
      <c r="J7" s="3" t="s">
        <v>11</v>
      </c>
      <c r="K7" s="7" t="s">
        <v>5</v>
      </c>
      <c r="L7" s="3" t="s">
        <v>11</v>
      </c>
      <c r="M7" s="7" t="s">
        <v>5</v>
      </c>
      <c r="N7" s="3" t="s">
        <v>11</v>
      </c>
      <c r="O7" s="28" t="s">
        <v>5</v>
      </c>
      <c r="P7" s="6" t="s">
        <v>11</v>
      </c>
      <c r="Q7" s="7" t="s">
        <v>5</v>
      </c>
      <c r="R7" s="3" t="s">
        <v>11</v>
      </c>
      <c r="S7" s="7" t="s">
        <v>5</v>
      </c>
      <c r="T7" s="3" t="s">
        <v>11</v>
      </c>
      <c r="U7" s="4" t="s">
        <v>5</v>
      </c>
      <c r="V7" s="44"/>
      <c r="W7" s="44"/>
      <c r="X7" s="44"/>
      <c r="Y7" s="44"/>
      <c r="Z7" s="44"/>
      <c r="AA7" s="44"/>
      <c r="AB7" s="300"/>
      <c r="AC7" s="300"/>
      <c r="AD7" s="300"/>
      <c r="AE7" s="300"/>
      <c r="AF7" s="300"/>
      <c r="AG7" s="300"/>
    </row>
    <row r="8" spans="1:33" ht="13.5" thickBot="1">
      <c r="A8" s="12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1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284">
        <v>15</v>
      </c>
      <c r="P8" s="31">
        <v>16</v>
      </c>
      <c r="Q8" s="26">
        <v>17</v>
      </c>
      <c r="R8" s="26">
        <v>18</v>
      </c>
      <c r="S8" s="26">
        <v>19</v>
      </c>
      <c r="T8" s="26">
        <v>20</v>
      </c>
      <c r="U8" s="30">
        <v>21</v>
      </c>
      <c r="V8" s="44"/>
      <c r="W8" s="44"/>
      <c r="X8" s="44"/>
      <c r="Y8" s="44"/>
      <c r="Z8" s="44"/>
      <c r="AA8" s="44"/>
      <c r="AB8" s="300"/>
      <c r="AC8" s="300"/>
      <c r="AD8" s="300"/>
      <c r="AE8" s="300"/>
      <c r="AF8" s="300"/>
      <c r="AG8" s="300"/>
    </row>
    <row r="9" spans="1:33" ht="30.75" customHeight="1" thickBot="1">
      <c r="A9" s="13" t="s">
        <v>35</v>
      </c>
      <c r="B9" s="80">
        <v>534</v>
      </c>
      <c r="C9" s="81">
        <v>96</v>
      </c>
      <c r="D9" s="82">
        <v>145</v>
      </c>
      <c r="E9" s="81">
        <f>D9/B9*100</f>
        <v>27.153558052434455</v>
      </c>
      <c r="F9" s="82">
        <v>342</v>
      </c>
      <c r="G9" s="81">
        <f>F9/B9*100</f>
        <v>64.04494382022472</v>
      </c>
      <c r="H9" s="82">
        <v>47</v>
      </c>
      <c r="I9" s="83">
        <f>H9/B9*100</f>
        <v>8.801498127340825</v>
      </c>
      <c r="J9" s="82">
        <v>190</v>
      </c>
      <c r="K9" s="81">
        <f>J9/B9*100</f>
        <v>35.580524344569284</v>
      </c>
      <c r="L9" s="82">
        <v>329</v>
      </c>
      <c r="M9" s="81">
        <f>L9/B9*100</f>
        <v>61.61048689138576</v>
      </c>
      <c r="N9" s="82">
        <v>15</v>
      </c>
      <c r="O9" s="303">
        <f>N9/B9*100</f>
        <v>2.8089887640449436</v>
      </c>
      <c r="P9" s="304">
        <v>141</v>
      </c>
      <c r="Q9" s="84">
        <f>P9/B9*100</f>
        <v>26.40449438202247</v>
      </c>
      <c r="R9" s="85">
        <v>348</v>
      </c>
      <c r="S9" s="84">
        <f>R9/B9*100</f>
        <v>65.1685393258427</v>
      </c>
      <c r="T9" s="85">
        <v>45</v>
      </c>
      <c r="U9" s="305">
        <f>T9/B9*100</f>
        <v>8.426966292134832</v>
      </c>
      <c r="V9" s="299"/>
      <c r="W9" s="299"/>
      <c r="X9" s="299"/>
      <c r="Y9" s="148"/>
      <c r="Z9" s="148"/>
      <c r="AA9" s="148"/>
      <c r="AB9" s="301"/>
      <c r="AC9" s="301"/>
      <c r="AD9" s="301"/>
      <c r="AE9" s="301"/>
      <c r="AF9" s="301"/>
      <c r="AG9" s="301"/>
    </row>
    <row r="10" spans="1:33" ht="42.75" customHeight="1" thickBot="1">
      <c r="A10" s="16" t="s">
        <v>36</v>
      </c>
      <c r="B10" s="79">
        <v>15</v>
      </c>
      <c r="C10" s="86">
        <v>100</v>
      </c>
      <c r="D10" s="87">
        <v>15</v>
      </c>
      <c r="E10" s="81">
        <f aca="true" t="shared" si="0" ref="E10:E33">D10/B10*100</f>
        <v>100</v>
      </c>
      <c r="F10" s="87">
        <v>0</v>
      </c>
      <c r="G10" s="81">
        <f aca="true" t="shared" si="1" ref="G10:G33">F10/B10*100</f>
        <v>0</v>
      </c>
      <c r="H10" s="87">
        <v>0</v>
      </c>
      <c r="I10" s="83">
        <f aca="true" t="shared" si="2" ref="I10:I33">H10/B10*100</f>
        <v>0</v>
      </c>
      <c r="J10" s="87">
        <v>15</v>
      </c>
      <c r="K10" s="81">
        <f aca="true" t="shared" si="3" ref="K10:K33">J10/B10*100</f>
        <v>100</v>
      </c>
      <c r="L10" s="87">
        <v>0</v>
      </c>
      <c r="M10" s="81">
        <f aca="true" t="shared" si="4" ref="M10:M33">L10/B10*100</f>
        <v>0</v>
      </c>
      <c r="N10" s="87">
        <v>0</v>
      </c>
      <c r="O10" s="303">
        <f aca="true" t="shared" si="5" ref="O10:O33">N10/B10*100</f>
        <v>0</v>
      </c>
      <c r="P10" s="306">
        <v>5</v>
      </c>
      <c r="Q10" s="84">
        <f aca="true" t="shared" si="6" ref="Q10:Q33">P10/B10*100</f>
        <v>33.33333333333333</v>
      </c>
      <c r="R10" s="87">
        <v>10</v>
      </c>
      <c r="S10" s="84">
        <f aca="true" t="shared" si="7" ref="S10:S33">R10/B10*100</f>
        <v>66.66666666666666</v>
      </c>
      <c r="T10" s="87">
        <v>0</v>
      </c>
      <c r="U10" s="305">
        <f aca="true" t="shared" si="8" ref="U10:U33">T10/B10*100</f>
        <v>0</v>
      </c>
      <c r="V10" s="299"/>
      <c r="W10" s="299"/>
      <c r="X10" s="299"/>
      <c r="Y10" s="148"/>
      <c r="Z10" s="148"/>
      <c r="AA10" s="148"/>
      <c r="AB10" s="301"/>
      <c r="AC10" s="301"/>
      <c r="AD10" s="301"/>
      <c r="AE10" s="301"/>
      <c r="AF10" s="301"/>
      <c r="AG10" s="301"/>
    </row>
    <row r="11" spans="1:33" ht="43.5" customHeight="1" thickBot="1">
      <c r="A11" s="14" t="s">
        <v>37</v>
      </c>
      <c r="B11" s="88">
        <v>84</v>
      </c>
      <c r="C11" s="89">
        <v>97.7</v>
      </c>
      <c r="D11" s="90">
        <v>20</v>
      </c>
      <c r="E11" s="81">
        <f t="shared" si="0"/>
        <v>23.809523809523807</v>
      </c>
      <c r="F11" s="90">
        <v>54</v>
      </c>
      <c r="G11" s="81">
        <f t="shared" si="1"/>
        <v>64.28571428571429</v>
      </c>
      <c r="H11" s="90">
        <v>10</v>
      </c>
      <c r="I11" s="83">
        <f t="shared" si="2"/>
        <v>11.904761904761903</v>
      </c>
      <c r="J11" s="90">
        <v>19</v>
      </c>
      <c r="K11" s="81">
        <f t="shared" si="3"/>
        <v>22.61904761904762</v>
      </c>
      <c r="L11" s="90">
        <v>51</v>
      </c>
      <c r="M11" s="81">
        <f t="shared" si="4"/>
        <v>60.71428571428571</v>
      </c>
      <c r="N11" s="90">
        <v>14</v>
      </c>
      <c r="O11" s="303">
        <f t="shared" si="5"/>
        <v>16.666666666666664</v>
      </c>
      <c r="P11" s="307">
        <v>19</v>
      </c>
      <c r="Q11" s="84">
        <f t="shared" si="6"/>
        <v>22.61904761904762</v>
      </c>
      <c r="R11" s="90">
        <v>53</v>
      </c>
      <c r="S11" s="84">
        <f t="shared" si="7"/>
        <v>63.095238095238095</v>
      </c>
      <c r="T11" s="90">
        <v>12</v>
      </c>
      <c r="U11" s="305">
        <f t="shared" si="8"/>
        <v>14.285714285714285</v>
      </c>
      <c r="V11" s="299"/>
      <c r="W11" s="299"/>
      <c r="X11" s="299"/>
      <c r="Y11" s="148"/>
      <c r="Z11" s="148"/>
      <c r="AA11" s="148"/>
      <c r="AB11" s="301"/>
      <c r="AC11" s="301"/>
      <c r="AD11" s="301"/>
      <c r="AE11" s="301"/>
      <c r="AF11" s="301"/>
      <c r="AG11" s="301"/>
    </row>
    <row r="12" spans="1:33" ht="43.5" customHeight="1" thickBot="1">
      <c r="A12" s="15" t="s">
        <v>38</v>
      </c>
      <c r="B12" s="79">
        <v>92</v>
      </c>
      <c r="C12" s="86">
        <v>85.1</v>
      </c>
      <c r="D12" s="87">
        <v>12</v>
      </c>
      <c r="E12" s="81">
        <f t="shared" si="0"/>
        <v>13.043478260869565</v>
      </c>
      <c r="F12" s="87">
        <v>67</v>
      </c>
      <c r="G12" s="81">
        <f t="shared" si="1"/>
        <v>72.82608695652173</v>
      </c>
      <c r="H12" s="87">
        <v>13</v>
      </c>
      <c r="I12" s="83">
        <f t="shared" si="2"/>
        <v>14.130434782608695</v>
      </c>
      <c r="J12" s="87">
        <v>14</v>
      </c>
      <c r="K12" s="81">
        <f t="shared" si="3"/>
        <v>15.217391304347828</v>
      </c>
      <c r="L12" s="87">
        <v>70</v>
      </c>
      <c r="M12" s="81">
        <f t="shared" si="4"/>
        <v>76.08695652173914</v>
      </c>
      <c r="N12" s="87">
        <v>8</v>
      </c>
      <c r="O12" s="303">
        <f t="shared" si="5"/>
        <v>8.695652173913043</v>
      </c>
      <c r="P12" s="306">
        <v>16</v>
      </c>
      <c r="Q12" s="84">
        <f t="shared" si="6"/>
        <v>17.391304347826086</v>
      </c>
      <c r="R12" s="87">
        <v>71</v>
      </c>
      <c r="S12" s="84">
        <f t="shared" si="7"/>
        <v>77.17391304347827</v>
      </c>
      <c r="T12" s="87">
        <v>5</v>
      </c>
      <c r="U12" s="305">
        <f t="shared" si="8"/>
        <v>5.434782608695652</v>
      </c>
      <c r="V12" s="299"/>
      <c r="W12" s="299"/>
      <c r="X12" s="299"/>
      <c r="Y12" s="148"/>
      <c r="Z12" s="148"/>
      <c r="AA12" s="148"/>
      <c r="AB12" s="301"/>
      <c r="AC12" s="301"/>
      <c r="AD12" s="301"/>
      <c r="AE12" s="301"/>
      <c r="AF12" s="301"/>
      <c r="AG12" s="301"/>
    </row>
    <row r="13" spans="1:33" ht="42.75" customHeight="1" thickBot="1">
      <c r="A13" s="14" t="s">
        <v>39</v>
      </c>
      <c r="B13" s="88">
        <v>58</v>
      </c>
      <c r="C13" s="89">
        <v>98.3</v>
      </c>
      <c r="D13" s="90">
        <v>18</v>
      </c>
      <c r="E13" s="81">
        <f t="shared" si="0"/>
        <v>31.03448275862069</v>
      </c>
      <c r="F13" s="90">
        <v>27</v>
      </c>
      <c r="G13" s="81">
        <f t="shared" si="1"/>
        <v>46.55172413793103</v>
      </c>
      <c r="H13" s="90">
        <v>13</v>
      </c>
      <c r="I13" s="83">
        <f t="shared" si="2"/>
        <v>22.413793103448278</v>
      </c>
      <c r="J13" s="90">
        <v>17</v>
      </c>
      <c r="K13" s="81">
        <f t="shared" si="3"/>
        <v>29.310344827586203</v>
      </c>
      <c r="L13" s="90">
        <v>27</v>
      </c>
      <c r="M13" s="81">
        <f t="shared" si="4"/>
        <v>46.55172413793103</v>
      </c>
      <c r="N13" s="90">
        <v>14</v>
      </c>
      <c r="O13" s="303">
        <f t="shared" si="5"/>
        <v>24.137931034482758</v>
      </c>
      <c r="P13" s="307">
        <v>21</v>
      </c>
      <c r="Q13" s="84">
        <f t="shared" si="6"/>
        <v>36.206896551724135</v>
      </c>
      <c r="R13" s="90">
        <v>25</v>
      </c>
      <c r="S13" s="84">
        <f t="shared" si="7"/>
        <v>43.103448275862064</v>
      </c>
      <c r="T13" s="90">
        <v>12</v>
      </c>
      <c r="U13" s="305">
        <f t="shared" si="8"/>
        <v>20.689655172413794</v>
      </c>
      <c r="V13" s="299"/>
      <c r="W13" s="299"/>
      <c r="X13" s="299"/>
      <c r="Y13" s="148"/>
      <c r="Z13" s="148"/>
      <c r="AA13" s="148"/>
      <c r="AB13" s="301"/>
      <c r="AC13" s="301"/>
      <c r="AD13" s="301"/>
      <c r="AE13" s="301"/>
      <c r="AF13" s="301"/>
      <c r="AG13" s="301"/>
    </row>
    <row r="14" spans="1:33" ht="41.25" customHeight="1" thickBot="1">
      <c r="A14" s="15" t="s">
        <v>40</v>
      </c>
      <c r="B14" s="120">
        <v>51</v>
      </c>
      <c r="C14" s="121">
        <v>91</v>
      </c>
      <c r="D14" s="122">
        <v>9</v>
      </c>
      <c r="E14" s="81">
        <f t="shared" si="0"/>
        <v>17.647058823529413</v>
      </c>
      <c r="F14" s="122">
        <v>35</v>
      </c>
      <c r="G14" s="81">
        <f t="shared" si="1"/>
        <v>68.62745098039215</v>
      </c>
      <c r="H14" s="122">
        <v>7</v>
      </c>
      <c r="I14" s="83">
        <f t="shared" si="2"/>
        <v>13.725490196078432</v>
      </c>
      <c r="J14" s="122">
        <v>9</v>
      </c>
      <c r="K14" s="81">
        <f t="shared" si="3"/>
        <v>17.647058823529413</v>
      </c>
      <c r="L14" s="122">
        <v>34</v>
      </c>
      <c r="M14" s="81">
        <f t="shared" si="4"/>
        <v>66.66666666666666</v>
      </c>
      <c r="N14" s="122">
        <v>8</v>
      </c>
      <c r="O14" s="303">
        <f t="shared" si="5"/>
        <v>15.686274509803921</v>
      </c>
      <c r="P14" s="308">
        <v>11</v>
      </c>
      <c r="Q14" s="84">
        <f t="shared" si="6"/>
        <v>21.568627450980394</v>
      </c>
      <c r="R14" s="122">
        <v>38</v>
      </c>
      <c r="S14" s="84">
        <f t="shared" si="7"/>
        <v>74.50980392156863</v>
      </c>
      <c r="T14" s="122">
        <v>2</v>
      </c>
      <c r="U14" s="305">
        <f t="shared" si="8"/>
        <v>3.9215686274509802</v>
      </c>
      <c r="V14" s="299"/>
      <c r="W14" s="299"/>
      <c r="X14" s="299"/>
      <c r="Y14" s="148"/>
      <c r="Z14" s="148"/>
      <c r="AA14" s="148"/>
      <c r="AB14" s="301"/>
      <c r="AC14" s="301"/>
      <c r="AD14" s="301"/>
      <c r="AE14" s="301"/>
      <c r="AF14" s="301"/>
      <c r="AG14" s="301"/>
    </row>
    <row r="15" spans="1:33" ht="40.5" customHeight="1" thickBot="1">
      <c r="A15" s="14" t="s">
        <v>41</v>
      </c>
      <c r="B15" s="88">
        <v>25</v>
      </c>
      <c r="C15" s="140">
        <v>78</v>
      </c>
      <c r="D15" s="90">
        <v>7</v>
      </c>
      <c r="E15" s="81">
        <f t="shared" si="0"/>
        <v>28.000000000000004</v>
      </c>
      <c r="F15" s="90">
        <v>10</v>
      </c>
      <c r="G15" s="81">
        <f t="shared" si="1"/>
        <v>40</v>
      </c>
      <c r="H15" s="90">
        <v>8</v>
      </c>
      <c r="I15" s="83">
        <f t="shared" si="2"/>
        <v>32</v>
      </c>
      <c r="J15" s="90">
        <v>5</v>
      </c>
      <c r="K15" s="81">
        <f t="shared" si="3"/>
        <v>20</v>
      </c>
      <c r="L15" s="90">
        <v>10</v>
      </c>
      <c r="M15" s="81">
        <f t="shared" si="4"/>
        <v>40</v>
      </c>
      <c r="N15" s="90">
        <v>10</v>
      </c>
      <c r="O15" s="303">
        <f t="shared" si="5"/>
        <v>40</v>
      </c>
      <c r="P15" s="307">
        <v>20</v>
      </c>
      <c r="Q15" s="84">
        <f t="shared" si="6"/>
        <v>80</v>
      </c>
      <c r="R15" s="90">
        <v>3</v>
      </c>
      <c r="S15" s="84">
        <f t="shared" si="7"/>
        <v>12</v>
      </c>
      <c r="T15" s="90">
        <v>2</v>
      </c>
      <c r="U15" s="305">
        <f t="shared" si="8"/>
        <v>8</v>
      </c>
      <c r="V15" s="299"/>
      <c r="W15" s="299"/>
      <c r="X15" s="299"/>
      <c r="Y15" s="148"/>
      <c r="Z15" s="148"/>
      <c r="AA15" s="148"/>
      <c r="AB15" s="301"/>
      <c r="AC15" s="301"/>
      <c r="AD15" s="301"/>
      <c r="AE15" s="301"/>
      <c r="AF15" s="301"/>
      <c r="AG15" s="301"/>
    </row>
    <row r="16" spans="1:33" ht="41.25" customHeight="1" thickBot="1">
      <c r="A16" s="15" t="s">
        <v>42</v>
      </c>
      <c r="B16" s="79">
        <v>102</v>
      </c>
      <c r="C16" s="141">
        <v>100</v>
      </c>
      <c r="D16" s="87">
        <v>25</v>
      </c>
      <c r="E16" s="81">
        <f t="shared" si="0"/>
        <v>24.509803921568626</v>
      </c>
      <c r="F16" s="87">
        <v>60</v>
      </c>
      <c r="G16" s="81">
        <f t="shared" si="1"/>
        <v>58.82352941176471</v>
      </c>
      <c r="H16" s="87">
        <v>17</v>
      </c>
      <c r="I16" s="83">
        <f t="shared" si="2"/>
        <v>16.666666666666664</v>
      </c>
      <c r="J16" s="87">
        <v>26</v>
      </c>
      <c r="K16" s="81">
        <f t="shared" si="3"/>
        <v>25.49019607843137</v>
      </c>
      <c r="L16" s="87">
        <v>60</v>
      </c>
      <c r="M16" s="81">
        <f t="shared" si="4"/>
        <v>58.82352941176471</v>
      </c>
      <c r="N16" s="87">
        <v>16</v>
      </c>
      <c r="O16" s="303">
        <f t="shared" si="5"/>
        <v>15.686274509803921</v>
      </c>
      <c r="P16" s="306">
        <v>24</v>
      </c>
      <c r="Q16" s="84">
        <f t="shared" si="6"/>
        <v>23.52941176470588</v>
      </c>
      <c r="R16" s="87">
        <v>58</v>
      </c>
      <c r="S16" s="84">
        <f t="shared" si="7"/>
        <v>56.86274509803921</v>
      </c>
      <c r="T16" s="87">
        <v>20</v>
      </c>
      <c r="U16" s="305">
        <f t="shared" si="8"/>
        <v>19.607843137254903</v>
      </c>
      <c r="V16" s="299"/>
      <c r="W16" s="299"/>
      <c r="X16" s="299"/>
      <c r="Y16" s="148"/>
      <c r="Z16" s="148"/>
      <c r="AA16" s="148"/>
      <c r="AB16" s="301"/>
      <c r="AC16" s="301"/>
      <c r="AD16" s="301"/>
      <c r="AE16" s="301"/>
      <c r="AF16" s="301"/>
      <c r="AG16" s="301"/>
    </row>
    <row r="17" spans="1:33" ht="41.25" customHeight="1" thickBot="1">
      <c r="A17" s="14" t="s">
        <v>43</v>
      </c>
      <c r="B17" s="88">
        <v>62</v>
      </c>
      <c r="C17" s="140">
        <v>96.8</v>
      </c>
      <c r="D17" s="90">
        <v>5</v>
      </c>
      <c r="E17" s="81">
        <f t="shared" si="0"/>
        <v>8.064516129032258</v>
      </c>
      <c r="F17" s="90">
        <v>47</v>
      </c>
      <c r="G17" s="81">
        <f t="shared" si="1"/>
        <v>75.80645161290323</v>
      </c>
      <c r="H17" s="90">
        <v>10</v>
      </c>
      <c r="I17" s="83">
        <f t="shared" si="2"/>
        <v>16.129032258064516</v>
      </c>
      <c r="J17" s="90">
        <v>20</v>
      </c>
      <c r="K17" s="81">
        <f t="shared" si="3"/>
        <v>32.25806451612903</v>
      </c>
      <c r="L17" s="90">
        <v>32</v>
      </c>
      <c r="M17" s="81">
        <f t="shared" si="4"/>
        <v>51.61290322580645</v>
      </c>
      <c r="N17" s="90">
        <v>10</v>
      </c>
      <c r="O17" s="303">
        <f t="shared" si="5"/>
        <v>16.129032258064516</v>
      </c>
      <c r="P17" s="307">
        <v>8</v>
      </c>
      <c r="Q17" s="84">
        <f t="shared" si="6"/>
        <v>12.903225806451612</v>
      </c>
      <c r="R17" s="90">
        <v>43</v>
      </c>
      <c r="S17" s="84">
        <f t="shared" si="7"/>
        <v>69.35483870967742</v>
      </c>
      <c r="T17" s="90">
        <v>11</v>
      </c>
      <c r="U17" s="305">
        <f t="shared" si="8"/>
        <v>17.741935483870968</v>
      </c>
      <c r="V17" s="299"/>
      <c r="W17" s="299"/>
      <c r="X17" s="299"/>
      <c r="Y17" s="148"/>
      <c r="Z17" s="148"/>
      <c r="AA17" s="148"/>
      <c r="AB17" s="301"/>
      <c r="AC17" s="301"/>
      <c r="AD17" s="301"/>
      <c r="AE17" s="301"/>
      <c r="AF17" s="301"/>
      <c r="AG17" s="301"/>
    </row>
    <row r="18" spans="1:33" ht="26.25" thickBot="1">
      <c r="A18" s="15" t="s">
        <v>44</v>
      </c>
      <c r="B18" s="79">
        <v>115</v>
      </c>
      <c r="C18" s="141">
        <v>97</v>
      </c>
      <c r="D18" s="87">
        <v>35</v>
      </c>
      <c r="E18" s="81">
        <f t="shared" si="0"/>
        <v>30.434782608695656</v>
      </c>
      <c r="F18" s="87">
        <v>63</v>
      </c>
      <c r="G18" s="81">
        <f t="shared" si="1"/>
        <v>54.78260869565217</v>
      </c>
      <c r="H18" s="87">
        <v>17</v>
      </c>
      <c r="I18" s="83">
        <f t="shared" si="2"/>
        <v>14.782608695652174</v>
      </c>
      <c r="J18" s="87">
        <v>36</v>
      </c>
      <c r="K18" s="81">
        <f t="shared" si="3"/>
        <v>31.30434782608696</v>
      </c>
      <c r="L18" s="87">
        <v>63</v>
      </c>
      <c r="M18" s="81">
        <f t="shared" si="4"/>
        <v>54.78260869565217</v>
      </c>
      <c r="N18" s="87">
        <v>16</v>
      </c>
      <c r="O18" s="303">
        <f t="shared" si="5"/>
        <v>13.91304347826087</v>
      </c>
      <c r="P18" s="306">
        <v>33</v>
      </c>
      <c r="Q18" s="84">
        <f t="shared" si="6"/>
        <v>28.695652173913043</v>
      </c>
      <c r="R18" s="87">
        <v>68</v>
      </c>
      <c r="S18" s="84">
        <f t="shared" si="7"/>
        <v>59.130434782608695</v>
      </c>
      <c r="T18" s="87">
        <v>14</v>
      </c>
      <c r="U18" s="305">
        <f t="shared" si="8"/>
        <v>12.173913043478262</v>
      </c>
      <c r="V18" s="299"/>
      <c r="W18" s="299"/>
      <c r="X18" s="299"/>
      <c r="Y18" s="148"/>
      <c r="Z18" s="148"/>
      <c r="AA18" s="148"/>
      <c r="AB18" s="301"/>
      <c r="AC18" s="301"/>
      <c r="AD18" s="301"/>
      <c r="AE18" s="301"/>
      <c r="AF18" s="301"/>
      <c r="AG18" s="301"/>
    </row>
    <row r="19" spans="1:33" ht="39" thickBot="1">
      <c r="A19" s="14" t="s">
        <v>45</v>
      </c>
      <c r="B19" s="88">
        <v>90</v>
      </c>
      <c r="C19" s="140">
        <v>86.5</v>
      </c>
      <c r="D19" s="21">
        <v>14</v>
      </c>
      <c r="E19" s="81">
        <f t="shared" si="0"/>
        <v>15.555555555555555</v>
      </c>
      <c r="F19" s="21">
        <v>55</v>
      </c>
      <c r="G19" s="81">
        <f t="shared" si="1"/>
        <v>61.111111111111114</v>
      </c>
      <c r="H19" s="21">
        <v>21</v>
      </c>
      <c r="I19" s="83">
        <f t="shared" si="2"/>
        <v>23.333333333333332</v>
      </c>
      <c r="J19" s="21">
        <v>17</v>
      </c>
      <c r="K19" s="81">
        <f t="shared" si="3"/>
        <v>18.88888888888889</v>
      </c>
      <c r="L19" s="21">
        <v>54</v>
      </c>
      <c r="M19" s="81">
        <f t="shared" si="4"/>
        <v>60</v>
      </c>
      <c r="N19" s="21">
        <v>19</v>
      </c>
      <c r="O19" s="303">
        <f t="shared" si="5"/>
        <v>21.11111111111111</v>
      </c>
      <c r="P19" s="309">
        <v>26</v>
      </c>
      <c r="Q19" s="84">
        <f t="shared" si="6"/>
        <v>28.888888888888886</v>
      </c>
      <c r="R19" s="21">
        <v>49</v>
      </c>
      <c r="S19" s="84">
        <f t="shared" si="7"/>
        <v>54.44444444444444</v>
      </c>
      <c r="T19" s="21">
        <v>15</v>
      </c>
      <c r="U19" s="305">
        <f t="shared" si="8"/>
        <v>16.666666666666664</v>
      </c>
      <c r="V19" s="299"/>
      <c r="W19" s="299"/>
      <c r="X19" s="299"/>
      <c r="Y19" s="148"/>
      <c r="Z19" s="148"/>
      <c r="AA19" s="148"/>
      <c r="AB19" s="301"/>
      <c r="AC19" s="301"/>
      <c r="AD19" s="301"/>
      <c r="AE19" s="301"/>
      <c r="AF19" s="301"/>
      <c r="AG19" s="301"/>
    </row>
    <row r="20" spans="1:33" ht="39" thickBot="1">
      <c r="A20" s="15" t="s">
        <v>46</v>
      </c>
      <c r="B20" s="114">
        <v>40</v>
      </c>
      <c r="C20" s="141">
        <v>100</v>
      </c>
      <c r="D20" s="87">
        <v>6</v>
      </c>
      <c r="E20" s="81">
        <f t="shared" si="0"/>
        <v>15</v>
      </c>
      <c r="F20" s="87">
        <v>29</v>
      </c>
      <c r="G20" s="81">
        <f t="shared" si="1"/>
        <v>72.5</v>
      </c>
      <c r="H20" s="87">
        <v>5</v>
      </c>
      <c r="I20" s="83">
        <f t="shared" si="2"/>
        <v>12.5</v>
      </c>
      <c r="J20" s="87">
        <v>7</v>
      </c>
      <c r="K20" s="81">
        <f t="shared" si="3"/>
        <v>17.5</v>
      </c>
      <c r="L20" s="87">
        <v>30</v>
      </c>
      <c r="M20" s="81">
        <f t="shared" si="4"/>
        <v>75</v>
      </c>
      <c r="N20" s="87">
        <v>3</v>
      </c>
      <c r="O20" s="303">
        <f t="shared" si="5"/>
        <v>7.5</v>
      </c>
      <c r="P20" s="306">
        <v>2</v>
      </c>
      <c r="Q20" s="84">
        <f t="shared" si="6"/>
        <v>5</v>
      </c>
      <c r="R20" s="87">
        <v>34</v>
      </c>
      <c r="S20" s="84">
        <f t="shared" si="7"/>
        <v>85</v>
      </c>
      <c r="T20" s="87">
        <v>4</v>
      </c>
      <c r="U20" s="305">
        <f t="shared" si="8"/>
        <v>10</v>
      </c>
      <c r="V20" s="299"/>
      <c r="W20" s="299"/>
      <c r="X20" s="299"/>
      <c r="Y20" s="148"/>
      <c r="Z20" s="148"/>
      <c r="AA20" s="148"/>
      <c r="AB20" s="301"/>
      <c r="AC20" s="301"/>
      <c r="AD20" s="301"/>
      <c r="AE20" s="301"/>
      <c r="AF20" s="301"/>
      <c r="AG20" s="301"/>
    </row>
    <row r="21" spans="1:33" ht="39" thickBot="1">
      <c r="A21" s="14" t="s">
        <v>47</v>
      </c>
      <c r="B21" s="88">
        <v>8</v>
      </c>
      <c r="C21" s="140">
        <v>100</v>
      </c>
      <c r="D21" s="90">
        <v>4</v>
      </c>
      <c r="E21" s="81">
        <f t="shared" si="0"/>
        <v>50</v>
      </c>
      <c r="F21" s="90">
        <v>3</v>
      </c>
      <c r="G21" s="81">
        <f t="shared" si="1"/>
        <v>37.5</v>
      </c>
      <c r="H21" s="90">
        <v>1</v>
      </c>
      <c r="I21" s="83">
        <f t="shared" si="2"/>
        <v>12.5</v>
      </c>
      <c r="J21" s="90">
        <v>3</v>
      </c>
      <c r="K21" s="81">
        <f t="shared" si="3"/>
        <v>37.5</v>
      </c>
      <c r="L21" s="90">
        <v>3</v>
      </c>
      <c r="M21" s="81">
        <f t="shared" si="4"/>
        <v>37.5</v>
      </c>
      <c r="N21" s="90">
        <v>2</v>
      </c>
      <c r="O21" s="303">
        <f t="shared" si="5"/>
        <v>25</v>
      </c>
      <c r="P21" s="307">
        <v>2</v>
      </c>
      <c r="Q21" s="84">
        <f t="shared" si="6"/>
        <v>25</v>
      </c>
      <c r="R21" s="90">
        <v>5</v>
      </c>
      <c r="S21" s="84">
        <f t="shared" si="7"/>
        <v>62.5</v>
      </c>
      <c r="T21" s="90">
        <v>1</v>
      </c>
      <c r="U21" s="305">
        <f t="shared" si="8"/>
        <v>12.5</v>
      </c>
      <c r="V21" s="299"/>
      <c r="W21" s="299"/>
      <c r="X21" s="299"/>
      <c r="Y21" s="148"/>
      <c r="Z21" s="148"/>
      <c r="AA21" s="148"/>
      <c r="AB21" s="301"/>
      <c r="AC21" s="301"/>
      <c r="AD21" s="301"/>
      <c r="AE21" s="301"/>
      <c r="AF21" s="301"/>
      <c r="AG21" s="301"/>
    </row>
    <row r="22" spans="1:33" ht="39" thickBot="1">
      <c r="A22" s="15" t="s">
        <v>48</v>
      </c>
      <c r="B22" s="79">
        <v>123</v>
      </c>
      <c r="C22" s="141">
        <v>86</v>
      </c>
      <c r="D22" s="87">
        <v>38</v>
      </c>
      <c r="E22" s="81">
        <f t="shared" si="0"/>
        <v>30.89430894308943</v>
      </c>
      <c r="F22" s="87">
        <v>67</v>
      </c>
      <c r="G22" s="81">
        <f t="shared" si="1"/>
        <v>54.47154471544715</v>
      </c>
      <c r="H22" s="87">
        <v>18</v>
      </c>
      <c r="I22" s="83">
        <f t="shared" si="2"/>
        <v>14.634146341463413</v>
      </c>
      <c r="J22" s="87">
        <v>32</v>
      </c>
      <c r="K22" s="81">
        <f t="shared" si="3"/>
        <v>26.01626016260163</v>
      </c>
      <c r="L22" s="87">
        <v>62</v>
      </c>
      <c r="M22" s="81">
        <f t="shared" si="4"/>
        <v>50.40650406504065</v>
      </c>
      <c r="N22" s="87">
        <v>29</v>
      </c>
      <c r="O22" s="303">
        <f t="shared" si="5"/>
        <v>23.577235772357724</v>
      </c>
      <c r="P22" s="306">
        <v>37</v>
      </c>
      <c r="Q22" s="84">
        <f t="shared" si="6"/>
        <v>30.081300813008134</v>
      </c>
      <c r="R22" s="87">
        <v>58</v>
      </c>
      <c r="S22" s="84">
        <f t="shared" si="7"/>
        <v>47.15447154471545</v>
      </c>
      <c r="T22" s="87">
        <v>28</v>
      </c>
      <c r="U22" s="305">
        <f t="shared" si="8"/>
        <v>22.76422764227642</v>
      </c>
      <c r="V22" s="299"/>
      <c r="W22" s="299"/>
      <c r="X22" s="299"/>
      <c r="Y22" s="148"/>
      <c r="Z22" s="148"/>
      <c r="AA22" s="148"/>
      <c r="AB22" s="301"/>
      <c r="AC22" s="301"/>
      <c r="AD22" s="301"/>
      <c r="AE22" s="301"/>
      <c r="AF22" s="301"/>
      <c r="AG22" s="301"/>
    </row>
    <row r="23" spans="1:33" ht="39" thickBot="1">
      <c r="A23" s="14" t="s">
        <v>49</v>
      </c>
      <c r="B23" s="88">
        <v>63</v>
      </c>
      <c r="C23" s="140">
        <v>100</v>
      </c>
      <c r="D23" s="90">
        <v>19</v>
      </c>
      <c r="E23" s="81">
        <f t="shared" si="0"/>
        <v>30.158730158730158</v>
      </c>
      <c r="F23" s="90">
        <v>34</v>
      </c>
      <c r="G23" s="81">
        <f t="shared" si="1"/>
        <v>53.96825396825397</v>
      </c>
      <c r="H23" s="90">
        <v>10</v>
      </c>
      <c r="I23" s="83">
        <f t="shared" si="2"/>
        <v>15.873015873015872</v>
      </c>
      <c r="J23" s="90">
        <v>20</v>
      </c>
      <c r="K23" s="81">
        <f t="shared" si="3"/>
        <v>31.746031746031743</v>
      </c>
      <c r="L23" s="90">
        <v>31</v>
      </c>
      <c r="M23" s="81">
        <f t="shared" si="4"/>
        <v>49.2063492063492</v>
      </c>
      <c r="N23" s="90">
        <v>12</v>
      </c>
      <c r="O23" s="303">
        <f t="shared" si="5"/>
        <v>19.047619047619047</v>
      </c>
      <c r="P23" s="307">
        <v>25</v>
      </c>
      <c r="Q23" s="84">
        <f t="shared" si="6"/>
        <v>39.682539682539684</v>
      </c>
      <c r="R23" s="90">
        <v>31</v>
      </c>
      <c r="S23" s="84">
        <f t="shared" si="7"/>
        <v>49.2063492063492</v>
      </c>
      <c r="T23" s="90">
        <v>7</v>
      </c>
      <c r="U23" s="305">
        <f t="shared" si="8"/>
        <v>11.11111111111111</v>
      </c>
      <c r="V23" s="299"/>
      <c r="W23" s="299"/>
      <c r="X23" s="299"/>
      <c r="Y23" s="148"/>
      <c r="Z23" s="148"/>
      <c r="AA23" s="148"/>
      <c r="AB23" s="301"/>
      <c r="AC23" s="301"/>
      <c r="AD23" s="301"/>
      <c r="AE23" s="301"/>
      <c r="AF23" s="301"/>
      <c r="AG23" s="301"/>
    </row>
    <row r="24" spans="1:33" ht="39" thickBot="1">
      <c r="A24" s="15" t="s">
        <v>50</v>
      </c>
      <c r="B24" s="79">
        <v>36</v>
      </c>
      <c r="C24" s="141">
        <v>100</v>
      </c>
      <c r="D24" s="87">
        <v>12</v>
      </c>
      <c r="E24" s="81">
        <f t="shared" si="0"/>
        <v>33.33333333333333</v>
      </c>
      <c r="F24" s="87">
        <v>21</v>
      </c>
      <c r="G24" s="81">
        <f t="shared" si="1"/>
        <v>58.333333333333336</v>
      </c>
      <c r="H24" s="87">
        <v>3</v>
      </c>
      <c r="I24" s="83">
        <f t="shared" si="2"/>
        <v>8.333333333333332</v>
      </c>
      <c r="J24" s="87">
        <v>16</v>
      </c>
      <c r="K24" s="81">
        <f t="shared" si="3"/>
        <v>44.44444444444444</v>
      </c>
      <c r="L24" s="87">
        <v>17</v>
      </c>
      <c r="M24" s="81">
        <f t="shared" si="4"/>
        <v>47.22222222222222</v>
      </c>
      <c r="N24" s="87">
        <v>3</v>
      </c>
      <c r="O24" s="303">
        <f t="shared" si="5"/>
        <v>8.333333333333332</v>
      </c>
      <c r="P24" s="306">
        <v>18</v>
      </c>
      <c r="Q24" s="84">
        <f t="shared" si="6"/>
        <v>50</v>
      </c>
      <c r="R24" s="87">
        <v>15</v>
      </c>
      <c r="S24" s="84">
        <f t="shared" si="7"/>
        <v>41.66666666666667</v>
      </c>
      <c r="T24" s="87">
        <v>3</v>
      </c>
      <c r="U24" s="305">
        <f t="shared" si="8"/>
        <v>8.333333333333332</v>
      </c>
      <c r="V24" s="299"/>
      <c r="W24" s="299"/>
      <c r="X24" s="299"/>
      <c r="Y24" s="148"/>
      <c r="Z24" s="148"/>
      <c r="AA24" s="148"/>
      <c r="AB24" s="301"/>
      <c r="AC24" s="301"/>
      <c r="AD24" s="301"/>
      <c r="AE24" s="301"/>
      <c r="AF24" s="301"/>
      <c r="AG24" s="301"/>
    </row>
    <row r="25" spans="1:33" ht="38.25" customHeight="1" thickBot="1">
      <c r="A25" s="14" t="s">
        <v>51</v>
      </c>
      <c r="B25" s="88">
        <v>240</v>
      </c>
      <c r="C25" s="140">
        <v>97</v>
      </c>
      <c r="D25" s="90">
        <v>36</v>
      </c>
      <c r="E25" s="81">
        <f t="shared" si="0"/>
        <v>15</v>
      </c>
      <c r="F25" s="90">
        <v>169</v>
      </c>
      <c r="G25" s="81">
        <f t="shared" si="1"/>
        <v>70.41666666666667</v>
      </c>
      <c r="H25" s="90">
        <v>35</v>
      </c>
      <c r="I25" s="83">
        <f t="shared" si="2"/>
        <v>14.583333333333334</v>
      </c>
      <c r="J25" s="90">
        <v>24</v>
      </c>
      <c r="K25" s="81">
        <f t="shared" si="3"/>
        <v>10</v>
      </c>
      <c r="L25" s="90">
        <v>156</v>
      </c>
      <c r="M25" s="81">
        <f t="shared" si="4"/>
        <v>65</v>
      </c>
      <c r="N25" s="90">
        <v>60</v>
      </c>
      <c r="O25" s="303">
        <f t="shared" si="5"/>
        <v>25</v>
      </c>
      <c r="P25" s="307">
        <v>30</v>
      </c>
      <c r="Q25" s="84">
        <f t="shared" si="6"/>
        <v>12.5</v>
      </c>
      <c r="R25" s="90">
        <v>174</v>
      </c>
      <c r="S25" s="84">
        <f t="shared" si="7"/>
        <v>72.5</v>
      </c>
      <c r="T25" s="90">
        <v>36</v>
      </c>
      <c r="U25" s="305">
        <f t="shared" si="8"/>
        <v>15</v>
      </c>
      <c r="V25" s="299"/>
      <c r="W25" s="299"/>
      <c r="X25" s="299"/>
      <c r="Y25" s="148"/>
      <c r="Z25" s="148"/>
      <c r="AA25" s="148"/>
      <c r="AB25" s="301"/>
      <c r="AC25" s="301"/>
      <c r="AD25" s="301"/>
      <c r="AE25" s="301"/>
      <c r="AF25" s="301"/>
      <c r="AG25" s="301"/>
    </row>
    <row r="26" spans="1:33" ht="51.75" thickBot="1">
      <c r="A26" s="15" t="s">
        <v>52</v>
      </c>
      <c r="B26" s="114">
        <v>113</v>
      </c>
      <c r="C26" s="86">
        <v>100</v>
      </c>
      <c r="D26" s="87">
        <v>22</v>
      </c>
      <c r="E26" s="81">
        <f t="shared" si="0"/>
        <v>19.469026548672566</v>
      </c>
      <c r="F26" s="87">
        <v>73</v>
      </c>
      <c r="G26" s="81">
        <f t="shared" si="1"/>
        <v>64.60176991150442</v>
      </c>
      <c r="H26" s="87">
        <v>18</v>
      </c>
      <c r="I26" s="83">
        <f t="shared" si="2"/>
        <v>15.929203539823009</v>
      </c>
      <c r="J26" s="87">
        <v>19</v>
      </c>
      <c r="K26" s="81">
        <f t="shared" si="3"/>
        <v>16.8141592920354</v>
      </c>
      <c r="L26" s="87">
        <v>74</v>
      </c>
      <c r="M26" s="81">
        <f t="shared" si="4"/>
        <v>65.48672566371681</v>
      </c>
      <c r="N26" s="87">
        <v>20</v>
      </c>
      <c r="O26" s="303">
        <f t="shared" si="5"/>
        <v>17.699115044247787</v>
      </c>
      <c r="P26" s="306">
        <v>21</v>
      </c>
      <c r="Q26" s="84">
        <f t="shared" si="6"/>
        <v>18.58407079646018</v>
      </c>
      <c r="R26" s="87">
        <v>77</v>
      </c>
      <c r="S26" s="84">
        <f t="shared" si="7"/>
        <v>68.14159292035397</v>
      </c>
      <c r="T26" s="87">
        <v>15</v>
      </c>
      <c r="U26" s="305">
        <f t="shared" si="8"/>
        <v>13.274336283185843</v>
      </c>
      <c r="V26" s="299"/>
      <c r="W26" s="299"/>
      <c r="X26" s="299"/>
      <c r="Y26" s="148"/>
      <c r="Z26" s="148"/>
      <c r="AA26" s="148"/>
      <c r="AB26" s="301"/>
      <c r="AC26" s="301"/>
      <c r="AD26" s="301"/>
      <c r="AE26" s="301"/>
      <c r="AF26" s="301"/>
      <c r="AG26" s="301"/>
    </row>
    <row r="27" spans="1:33" ht="51.75" thickBot="1">
      <c r="A27" s="14" t="s">
        <v>53</v>
      </c>
      <c r="B27" s="88">
        <v>28</v>
      </c>
      <c r="C27" s="89">
        <v>90.3</v>
      </c>
      <c r="D27" s="90">
        <v>7</v>
      </c>
      <c r="E27" s="81">
        <f t="shared" si="0"/>
        <v>25</v>
      </c>
      <c r="F27" s="90">
        <v>18</v>
      </c>
      <c r="G27" s="81">
        <f t="shared" si="1"/>
        <v>64.28571428571429</v>
      </c>
      <c r="H27" s="90">
        <v>3</v>
      </c>
      <c r="I27" s="83">
        <f t="shared" si="2"/>
        <v>10.714285714285714</v>
      </c>
      <c r="J27" s="90">
        <v>11</v>
      </c>
      <c r="K27" s="81">
        <f t="shared" si="3"/>
        <v>39.285714285714285</v>
      </c>
      <c r="L27" s="90">
        <v>15</v>
      </c>
      <c r="M27" s="81">
        <f t="shared" si="4"/>
        <v>53.57142857142857</v>
      </c>
      <c r="N27" s="90">
        <v>2</v>
      </c>
      <c r="O27" s="303">
        <f t="shared" si="5"/>
        <v>7.142857142857142</v>
      </c>
      <c r="P27" s="307">
        <v>7</v>
      </c>
      <c r="Q27" s="84">
        <f t="shared" si="6"/>
        <v>25</v>
      </c>
      <c r="R27" s="90">
        <v>19</v>
      </c>
      <c r="S27" s="84">
        <f t="shared" si="7"/>
        <v>67.85714285714286</v>
      </c>
      <c r="T27" s="90">
        <v>2</v>
      </c>
      <c r="U27" s="305">
        <f t="shared" si="8"/>
        <v>7.142857142857142</v>
      </c>
      <c r="V27" s="299"/>
      <c r="W27" s="299"/>
      <c r="X27" s="299"/>
      <c r="Y27" s="148"/>
      <c r="Z27" s="148"/>
      <c r="AA27" s="148"/>
      <c r="AB27" s="301"/>
      <c r="AC27" s="301"/>
      <c r="AD27" s="301"/>
      <c r="AE27" s="301"/>
      <c r="AF27" s="301"/>
      <c r="AG27" s="301"/>
    </row>
    <row r="28" spans="1:33" ht="51.75" thickBot="1">
      <c r="A28" s="14" t="s">
        <v>54</v>
      </c>
      <c r="B28" s="88">
        <v>101</v>
      </c>
      <c r="C28" s="89">
        <v>84.9</v>
      </c>
      <c r="D28" s="90">
        <v>35</v>
      </c>
      <c r="E28" s="81">
        <f t="shared" si="0"/>
        <v>34.65346534653465</v>
      </c>
      <c r="F28" s="90">
        <v>46</v>
      </c>
      <c r="G28" s="81">
        <f t="shared" si="1"/>
        <v>45.54455445544555</v>
      </c>
      <c r="H28" s="90">
        <v>20</v>
      </c>
      <c r="I28" s="83">
        <f t="shared" si="2"/>
        <v>19.801980198019802</v>
      </c>
      <c r="J28" s="90">
        <v>26</v>
      </c>
      <c r="K28" s="81">
        <f t="shared" si="3"/>
        <v>25.742574257425744</v>
      </c>
      <c r="L28" s="90">
        <v>52</v>
      </c>
      <c r="M28" s="81">
        <f t="shared" si="4"/>
        <v>51.48514851485149</v>
      </c>
      <c r="N28" s="90">
        <v>23</v>
      </c>
      <c r="O28" s="303">
        <f t="shared" si="5"/>
        <v>22.772277227722775</v>
      </c>
      <c r="P28" s="307">
        <v>43</v>
      </c>
      <c r="Q28" s="84">
        <f t="shared" si="6"/>
        <v>42.57425742574257</v>
      </c>
      <c r="R28" s="90">
        <v>51</v>
      </c>
      <c r="S28" s="84">
        <f t="shared" si="7"/>
        <v>50.495049504950494</v>
      </c>
      <c r="T28" s="90">
        <v>7</v>
      </c>
      <c r="U28" s="305">
        <f t="shared" si="8"/>
        <v>6.9306930693069315</v>
      </c>
      <c r="V28" s="299"/>
      <c r="W28" s="299"/>
      <c r="X28" s="299"/>
      <c r="Y28" s="148"/>
      <c r="Z28" s="148"/>
      <c r="AA28" s="148"/>
      <c r="AB28" s="301"/>
      <c r="AC28" s="301"/>
      <c r="AD28" s="301"/>
      <c r="AE28" s="301"/>
      <c r="AF28" s="301"/>
      <c r="AG28" s="301"/>
    </row>
    <row r="29" spans="1:33" ht="51.75" thickBot="1">
      <c r="A29" s="14" t="s">
        <v>55</v>
      </c>
      <c r="B29" s="88">
        <v>76</v>
      </c>
      <c r="C29" s="89">
        <v>100</v>
      </c>
      <c r="D29" s="90">
        <v>20</v>
      </c>
      <c r="E29" s="81">
        <f t="shared" si="0"/>
        <v>26.31578947368421</v>
      </c>
      <c r="F29" s="90">
        <v>45</v>
      </c>
      <c r="G29" s="81">
        <f t="shared" si="1"/>
        <v>59.210526315789465</v>
      </c>
      <c r="H29" s="90">
        <v>11</v>
      </c>
      <c r="I29" s="83">
        <f t="shared" si="2"/>
        <v>14.473684210526317</v>
      </c>
      <c r="J29" s="90">
        <v>15</v>
      </c>
      <c r="K29" s="81">
        <f t="shared" si="3"/>
        <v>19.736842105263158</v>
      </c>
      <c r="L29" s="90">
        <v>54</v>
      </c>
      <c r="M29" s="81">
        <f t="shared" si="4"/>
        <v>71.05263157894737</v>
      </c>
      <c r="N29" s="90">
        <v>7</v>
      </c>
      <c r="O29" s="303">
        <f t="shared" si="5"/>
        <v>9.210526315789473</v>
      </c>
      <c r="P29" s="307">
        <v>24</v>
      </c>
      <c r="Q29" s="84">
        <f t="shared" si="6"/>
        <v>31.57894736842105</v>
      </c>
      <c r="R29" s="90">
        <v>41</v>
      </c>
      <c r="S29" s="84">
        <f t="shared" si="7"/>
        <v>53.94736842105263</v>
      </c>
      <c r="T29" s="90">
        <v>11</v>
      </c>
      <c r="U29" s="305">
        <f t="shared" si="8"/>
        <v>14.473684210526317</v>
      </c>
      <c r="V29" s="299"/>
      <c r="W29" s="299"/>
      <c r="X29" s="299"/>
      <c r="Y29" s="148"/>
      <c r="Z29" s="148"/>
      <c r="AA29" s="148"/>
      <c r="AB29" s="301"/>
      <c r="AC29" s="301"/>
      <c r="AD29" s="301"/>
      <c r="AE29" s="301"/>
      <c r="AF29" s="301"/>
      <c r="AG29" s="301"/>
    </row>
    <row r="30" spans="1:33" ht="51.75" thickBot="1">
      <c r="A30" s="15" t="s">
        <v>56</v>
      </c>
      <c r="B30" s="91">
        <v>31</v>
      </c>
      <c r="C30" s="92">
        <v>100</v>
      </c>
      <c r="D30" s="93">
        <v>10</v>
      </c>
      <c r="E30" s="81">
        <f t="shared" si="0"/>
        <v>32.25806451612903</v>
      </c>
      <c r="F30" s="93">
        <v>19</v>
      </c>
      <c r="G30" s="81">
        <f t="shared" si="1"/>
        <v>61.29032258064516</v>
      </c>
      <c r="H30" s="93">
        <v>2</v>
      </c>
      <c r="I30" s="83">
        <f t="shared" si="2"/>
        <v>6.451612903225806</v>
      </c>
      <c r="J30" s="93">
        <v>10</v>
      </c>
      <c r="K30" s="81">
        <f t="shared" si="3"/>
        <v>32.25806451612903</v>
      </c>
      <c r="L30" s="93">
        <v>18</v>
      </c>
      <c r="M30" s="81">
        <f t="shared" si="4"/>
        <v>58.06451612903226</v>
      </c>
      <c r="N30" s="93">
        <v>3</v>
      </c>
      <c r="O30" s="303">
        <f t="shared" si="5"/>
        <v>9.67741935483871</v>
      </c>
      <c r="P30" s="94">
        <v>13</v>
      </c>
      <c r="Q30" s="84">
        <f t="shared" si="6"/>
        <v>41.935483870967744</v>
      </c>
      <c r="R30" s="93">
        <v>17</v>
      </c>
      <c r="S30" s="84">
        <f t="shared" si="7"/>
        <v>54.83870967741935</v>
      </c>
      <c r="T30" s="93">
        <v>1</v>
      </c>
      <c r="U30" s="305">
        <f t="shared" si="8"/>
        <v>3.225806451612903</v>
      </c>
      <c r="V30" s="299"/>
      <c r="W30" s="299"/>
      <c r="X30" s="299"/>
      <c r="Y30" s="148"/>
      <c r="Z30" s="148"/>
      <c r="AA30" s="148"/>
      <c r="AB30" s="301"/>
      <c r="AC30" s="301"/>
      <c r="AD30" s="301"/>
      <c r="AE30" s="301"/>
      <c r="AF30" s="301"/>
      <c r="AG30" s="301"/>
    </row>
    <row r="31" spans="1:33" ht="51.75" thickBot="1">
      <c r="A31" s="129" t="s">
        <v>57</v>
      </c>
      <c r="B31" s="130">
        <v>124</v>
      </c>
      <c r="C31" s="131">
        <v>96.1</v>
      </c>
      <c r="D31" s="132">
        <v>15</v>
      </c>
      <c r="E31" s="81">
        <f t="shared" si="0"/>
        <v>12.096774193548388</v>
      </c>
      <c r="F31" s="132">
        <v>76</v>
      </c>
      <c r="G31" s="81">
        <f t="shared" si="1"/>
        <v>61.29032258064516</v>
      </c>
      <c r="H31" s="132">
        <v>33</v>
      </c>
      <c r="I31" s="83">
        <f t="shared" si="2"/>
        <v>26.61290322580645</v>
      </c>
      <c r="J31" s="132">
        <v>27</v>
      </c>
      <c r="K31" s="81">
        <f t="shared" si="3"/>
        <v>21.774193548387096</v>
      </c>
      <c r="L31" s="132">
        <v>65</v>
      </c>
      <c r="M31" s="81">
        <f t="shared" si="4"/>
        <v>52.41935483870967</v>
      </c>
      <c r="N31" s="132">
        <v>32</v>
      </c>
      <c r="O31" s="303">
        <f t="shared" si="5"/>
        <v>25.806451612903224</v>
      </c>
      <c r="P31" s="133">
        <v>20</v>
      </c>
      <c r="Q31" s="84">
        <f t="shared" si="6"/>
        <v>16.129032258064516</v>
      </c>
      <c r="R31" s="132">
        <v>72</v>
      </c>
      <c r="S31" s="84">
        <f t="shared" si="7"/>
        <v>58.06451612903226</v>
      </c>
      <c r="T31" s="132">
        <v>32</v>
      </c>
      <c r="U31" s="305">
        <f t="shared" si="8"/>
        <v>25.806451612903224</v>
      </c>
      <c r="V31" s="299"/>
      <c r="W31" s="299"/>
      <c r="X31" s="299"/>
      <c r="Y31" s="148"/>
      <c r="Z31" s="148"/>
      <c r="AA31" s="148"/>
      <c r="AB31" s="301"/>
      <c r="AC31" s="301"/>
      <c r="AD31" s="301"/>
      <c r="AE31" s="301"/>
      <c r="AF31" s="301"/>
      <c r="AG31" s="301"/>
    </row>
    <row r="32" spans="1:33" ht="51.75" thickBot="1">
      <c r="A32" s="15" t="s">
        <v>58</v>
      </c>
      <c r="B32" s="88">
        <v>5</v>
      </c>
      <c r="C32" s="89">
        <v>100</v>
      </c>
      <c r="D32" s="90">
        <v>0</v>
      </c>
      <c r="E32" s="81">
        <f t="shared" si="0"/>
        <v>0</v>
      </c>
      <c r="F32" s="90">
        <v>5</v>
      </c>
      <c r="G32" s="81">
        <f t="shared" si="1"/>
        <v>100</v>
      </c>
      <c r="H32" s="90">
        <v>0</v>
      </c>
      <c r="I32" s="83">
        <f t="shared" si="2"/>
        <v>0</v>
      </c>
      <c r="J32" s="90">
        <v>0</v>
      </c>
      <c r="K32" s="81">
        <f t="shared" si="3"/>
        <v>0</v>
      </c>
      <c r="L32" s="90">
        <v>5</v>
      </c>
      <c r="M32" s="81">
        <f t="shared" si="4"/>
        <v>100</v>
      </c>
      <c r="N32" s="90">
        <v>0</v>
      </c>
      <c r="O32" s="303">
        <f t="shared" si="5"/>
        <v>0</v>
      </c>
      <c r="P32" s="307">
        <v>0</v>
      </c>
      <c r="Q32" s="84">
        <f t="shared" si="6"/>
        <v>0</v>
      </c>
      <c r="R32" s="90">
        <v>5</v>
      </c>
      <c r="S32" s="84">
        <f t="shared" si="7"/>
        <v>100</v>
      </c>
      <c r="T32" s="90">
        <v>0</v>
      </c>
      <c r="U32" s="305">
        <f t="shared" si="8"/>
        <v>0</v>
      </c>
      <c r="V32" s="299"/>
      <c r="W32" s="299"/>
      <c r="X32" s="299"/>
      <c r="Y32" s="148"/>
      <c r="Z32" s="148"/>
      <c r="AA32" s="148"/>
      <c r="AB32" s="301"/>
      <c r="AC32" s="301"/>
      <c r="AD32" s="301"/>
      <c r="AE32" s="301"/>
      <c r="AF32" s="301"/>
      <c r="AG32" s="301"/>
    </row>
    <row r="33" spans="1:33" ht="26.25" thickBot="1">
      <c r="A33" s="16" t="s">
        <v>59</v>
      </c>
      <c r="B33" s="95">
        <v>140</v>
      </c>
      <c r="C33" s="96">
        <v>100</v>
      </c>
      <c r="D33" s="97">
        <v>25</v>
      </c>
      <c r="E33" s="81">
        <f t="shared" si="0"/>
        <v>17.857142857142858</v>
      </c>
      <c r="F33" s="97">
        <v>80</v>
      </c>
      <c r="G33" s="81">
        <f t="shared" si="1"/>
        <v>57.14285714285714</v>
      </c>
      <c r="H33" s="97">
        <v>35</v>
      </c>
      <c r="I33" s="83">
        <f t="shared" si="2"/>
        <v>25</v>
      </c>
      <c r="J33" s="97">
        <v>30</v>
      </c>
      <c r="K33" s="81">
        <f t="shared" si="3"/>
        <v>21.428571428571427</v>
      </c>
      <c r="L33" s="97">
        <v>84</v>
      </c>
      <c r="M33" s="81">
        <f t="shared" si="4"/>
        <v>60</v>
      </c>
      <c r="N33" s="97">
        <v>26</v>
      </c>
      <c r="O33" s="303">
        <f t="shared" si="5"/>
        <v>18.571428571428573</v>
      </c>
      <c r="P33" s="310">
        <v>31</v>
      </c>
      <c r="Q33" s="84">
        <f t="shared" si="6"/>
        <v>22.142857142857142</v>
      </c>
      <c r="R33" s="98">
        <v>81</v>
      </c>
      <c r="S33" s="84">
        <f t="shared" si="7"/>
        <v>57.85714285714286</v>
      </c>
      <c r="T33" s="98">
        <v>28</v>
      </c>
      <c r="U33" s="305">
        <f t="shared" si="8"/>
        <v>20</v>
      </c>
      <c r="V33" s="299"/>
      <c r="W33" s="299"/>
      <c r="X33" s="299"/>
      <c r="Y33" s="148"/>
      <c r="Z33" s="148"/>
      <c r="AA33" s="148"/>
      <c r="AB33" s="301"/>
      <c r="AC33" s="301"/>
      <c r="AD33" s="301"/>
      <c r="AE33" s="301"/>
      <c r="AF33" s="301"/>
      <c r="AG33" s="301"/>
    </row>
    <row r="34" spans="1:33" ht="33.75" customHeight="1" thickBot="1">
      <c r="A34" s="23" t="s">
        <v>12</v>
      </c>
      <c r="B34" s="47">
        <f>SUM(B9:B33)</f>
        <v>2356</v>
      </c>
      <c r="C34" s="48">
        <f>AVERAGE(C9:C33)</f>
        <v>95.228</v>
      </c>
      <c r="D34" s="47">
        <f>SUM(D9:D33)</f>
        <v>554</v>
      </c>
      <c r="E34" s="48">
        <f>AVERAGE(E9:E33)</f>
        <v>26.451575811627787</v>
      </c>
      <c r="F34" s="47">
        <f>SUM(F9:F33)</f>
        <v>1445</v>
      </c>
      <c r="G34" s="48">
        <f>AVERAGE(G9:G33)</f>
        <v>58.696619478740686</v>
      </c>
      <c r="H34" s="47">
        <f>SUM(H9:H33)</f>
        <v>357</v>
      </c>
      <c r="I34" s="49">
        <f>AVERAGE(I9:I33)</f>
        <v>14.851804709631516</v>
      </c>
      <c r="J34" s="47">
        <f>SUM(J9:J33)</f>
        <v>608</v>
      </c>
      <c r="K34" s="48">
        <f>AVERAGE(K9:K33)</f>
        <v>27.702508800608822</v>
      </c>
      <c r="L34" s="47">
        <f>SUM(L9:L33)</f>
        <v>1396</v>
      </c>
      <c r="M34" s="48">
        <f>AVERAGE(M9:M33)</f>
        <v>56.53056168222119</v>
      </c>
      <c r="N34" s="47">
        <f>SUM(N9:N33)</f>
        <v>352</v>
      </c>
      <c r="O34" s="298">
        <f>AVERAGE(O9:O33)</f>
        <v>15.76692951716998</v>
      </c>
      <c r="P34" s="311">
        <f>SUM(P9:P33)</f>
        <v>597</v>
      </c>
      <c r="Q34" s="312">
        <f>AVERAGE(Q9:Q33)</f>
        <v>27.669974867078178</v>
      </c>
      <c r="R34" s="313">
        <f>SUM(R9:R33)</f>
        <v>1446</v>
      </c>
      <c r="S34" s="312">
        <f>AVERAGE(S9:S33)</f>
        <v>60.42956328593007</v>
      </c>
      <c r="T34" s="313">
        <f>SUM(T9:T33)</f>
        <v>313</v>
      </c>
      <c r="U34" s="314">
        <f>AVERAGE(U9:U33)</f>
        <v>11.900461846991742</v>
      </c>
      <c r="V34" s="299"/>
      <c r="W34" s="299"/>
      <c r="X34" s="299"/>
      <c r="Y34" s="148"/>
      <c r="Z34" s="148"/>
      <c r="AA34" s="148"/>
      <c r="AB34" s="302"/>
      <c r="AC34" s="302"/>
      <c r="AD34" s="302"/>
      <c r="AE34" s="300"/>
      <c r="AF34" s="300"/>
      <c r="AG34" s="300"/>
    </row>
    <row r="35" spans="22:30" ht="12.75">
      <c r="V35" s="45"/>
      <c r="W35" s="45"/>
      <c r="X35" s="45"/>
      <c r="Y35" s="44"/>
      <c r="Z35" s="44"/>
      <c r="AA35" s="44"/>
      <c r="AB35" s="300"/>
      <c r="AC35" s="300"/>
      <c r="AD35" s="300"/>
    </row>
    <row r="36" spans="22:30" ht="12.75">
      <c r="V36" s="44"/>
      <c r="W36" s="44"/>
      <c r="X36" s="44"/>
      <c r="Y36" s="44"/>
      <c r="Z36" s="44"/>
      <c r="AA36" s="44"/>
      <c r="AB36" s="300"/>
      <c r="AC36" s="300"/>
      <c r="AD36" s="300"/>
    </row>
    <row r="37" spans="23:30" ht="12.75">
      <c r="W37" s="44"/>
      <c r="X37" s="44"/>
      <c r="Y37" s="44"/>
      <c r="Z37" s="44"/>
      <c r="AA37" s="44"/>
      <c r="AB37" s="300"/>
      <c r="AC37" s="300"/>
      <c r="AD37" s="300"/>
    </row>
    <row r="65536" spans="3:19" ht="12.75">
      <c r="C65536">
        <f>AVERAGE(C1:C65535)</f>
        <v>91.81214814814814</v>
      </c>
      <c r="E65536">
        <f>AVERAGE(E1:E65535)</f>
        <v>25.65707300378972</v>
      </c>
      <c r="G65536">
        <f>AVERAGE(G1:G65535)</f>
        <v>56.78192986841696</v>
      </c>
      <c r="I65536">
        <f>AVERAGE(I1:I65535)</f>
        <v>14.635071201867383</v>
      </c>
      <c r="K65536">
        <f>AVERAGE(K1:K65535)</f>
        <v>27.083897363549234</v>
      </c>
      <c r="M65536">
        <f>AVERAGE(M1:M65535)</f>
        <v>54.91831865695373</v>
      </c>
      <c r="O65536">
        <f>AVERAGE(O1:O65535)</f>
        <v>15.73852472023776</v>
      </c>
      <c r="Q65536">
        <f>AVERAGE(Q1:Q65535)</f>
        <v>27.27479061274195</v>
      </c>
      <c r="S65536">
        <f>AVERAGE(S1:S65535)</f>
        <v>58.89513501608081</v>
      </c>
    </row>
  </sheetData>
  <sheetProtection selectLockedCells="1" selectUnlockedCells="1"/>
  <mergeCells count="16">
    <mergeCell ref="R6:S6"/>
    <mergeCell ref="T6:U6"/>
    <mergeCell ref="J6:K6"/>
    <mergeCell ref="L6:M6"/>
    <mergeCell ref="N6:O6"/>
    <mergeCell ref="P6:Q6"/>
    <mergeCell ref="A2:U2"/>
    <mergeCell ref="A4:U4"/>
    <mergeCell ref="A5:A7"/>
    <mergeCell ref="B5:C6"/>
    <mergeCell ref="D5:I5"/>
    <mergeCell ref="J5:O5"/>
    <mergeCell ref="P5:U5"/>
    <mergeCell ref="D6:E6"/>
    <mergeCell ref="F6:G6"/>
    <mergeCell ref="H6:I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5536"/>
  <sheetViews>
    <sheetView showZeros="0" zoomScaleSheetLayoutView="100" zoomScalePageLayoutView="0" workbookViewId="0" topLeftCell="A1">
      <selection activeCell="S13" sqref="S13"/>
    </sheetView>
  </sheetViews>
  <sheetFormatPr defaultColWidth="8.7109375" defaultRowHeight="12.75"/>
  <cols>
    <col min="1" max="1" width="18.421875" style="0" customWidth="1"/>
    <col min="2" max="2" width="5.57421875" style="0" customWidth="1"/>
    <col min="3" max="3" width="4.8515625" style="0" customWidth="1"/>
    <col min="4" max="4" width="5.57421875" style="0" customWidth="1"/>
    <col min="5" max="5" width="4.57421875" style="0" customWidth="1"/>
    <col min="6" max="6" width="5.140625" style="0" customWidth="1"/>
    <col min="7" max="7" width="5.7109375" style="0" customWidth="1"/>
    <col min="8" max="8" width="5.28125" style="0" customWidth="1"/>
    <col min="9" max="9" width="5.00390625" style="0" customWidth="1"/>
    <col min="10" max="10" width="5.421875" style="0" customWidth="1"/>
    <col min="11" max="11" width="5.00390625" style="0" customWidth="1"/>
    <col min="12" max="12" width="5.28125" style="0" customWidth="1"/>
    <col min="13" max="13" width="5.421875" style="0" customWidth="1"/>
    <col min="14" max="14" width="5.8515625" style="0" customWidth="1"/>
    <col min="15" max="15" width="5.00390625" style="0" customWidth="1"/>
    <col min="16" max="16" width="5.140625" style="0" customWidth="1"/>
    <col min="17" max="17" width="4.7109375" style="0" customWidth="1"/>
    <col min="18" max="19" width="5.28125" style="0" customWidth="1"/>
    <col min="20" max="21" width="5.421875" style="0" customWidth="1"/>
  </cols>
  <sheetData>
    <row r="2" spans="1:21" ht="15">
      <c r="A2" s="199" t="s">
        <v>30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4" spans="1:21" ht="13.5" thickBot="1">
      <c r="A4" s="167" t="s">
        <v>31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25.5" customHeight="1" thickBot="1">
      <c r="A5" s="155" t="s">
        <v>62</v>
      </c>
      <c r="B5" s="164" t="s">
        <v>18</v>
      </c>
      <c r="C5" s="164"/>
      <c r="D5" s="201" t="s">
        <v>32</v>
      </c>
      <c r="E5" s="201"/>
      <c r="F5" s="201"/>
      <c r="G5" s="201"/>
      <c r="H5" s="201"/>
      <c r="I5" s="201"/>
      <c r="J5" s="201" t="s">
        <v>33</v>
      </c>
      <c r="K5" s="201"/>
      <c r="L5" s="201"/>
      <c r="M5" s="201"/>
      <c r="N5" s="201"/>
      <c r="O5" s="286"/>
      <c r="P5" s="289" t="s">
        <v>34</v>
      </c>
      <c r="Q5" s="290"/>
      <c r="R5" s="290"/>
      <c r="S5" s="290"/>
      <c r="T5" s="290"/>
      <c r="U5" s="290"/>
    </row>
    <row r="6" spans="1:23" ht="13.5" thickBot="1">
      <c r="A6" s="155"/>
      <c r="B6" s="164"/>
      <c r="C6" s="164"/>
      <c r="D6" s="202" t="s">
        <v>27</v>
      </c>
      <c r="E6" s="202"/>
      <c r="F6" s="202" t="s">
        <v>28</v>
      </c>
      <c r="G6" s="202"/>
      <c r="H6" s="203" t="s">
        <v>29</v>
      </c>
      <c r="I6" s="203"/>
      <c r="J6" s="202" t="s">
        <v>27</v>
      </c>
      <c r="K6" s="202"/>
      <c r="L6" s="202" t="s">
        <v>28</v>
      </c>
      <c r="M6" s="202"/>
      <c r="N6" s="203" t="s">
        <v>29</v>
      </c>
      <c r="O6" s="283"/>
      <c r="P6" s="291" t="s">
        <v>27</v>
      </c>
      <c r="Q6" s="202"/>
      <c r="R6" s="202" t="s">
        <v>28</v>
      </c>
      <c r="S6" s="202"/>
      <c r="T6" s="203" t="s">
        <v>29</v>
      </c>
      <c r="U6" s="203"/>
      <c r="V6" s="44"/>
      <c r="W6" s="44"/>
    </row>
    <row r="7" spans="1:23" ht="13.5" thickBot="1">
      <c r="A7" s="155"/>
      <c r="B7" s="6" t="s">
        <v>11</v>
      </c>
      <c r="C7" s="7" t="s">
        <v>5</v>
      </c>
      <c r="D7" s="3" t="s">
        <v>11</v>
      </c>
      <c r="E7" s="7" t="s">
        <v>5</v>
      </c>
      <c r="F7" s="3" t="s">
        <v>11</v>
      </c>
      <c r="G7" s="7" t="s">
        <v>5</v>
      </c>
      <c r="H7" s="3" t="s">
        <v>11</v>
      </c>
      <c r="I7" s="4" t="s">
        <v>5</v>
      </c>
      <c r="J7" s="3" t="s">
        <v>11</v>
      </c>
      <c r="K7" s="7" t="s">
        <v>5</v>
      </c>
      <c r="L7" s="3" t="s">
        <v>11</v>
      </c>
      <c r="M7" s="7" t="s">
        <v>5</v>
      </c>
      <c r="N7" s="3" t="s">
        <v>11</v>
      </c>
      <c r="O7" s="28" t="s">
        <v>5</v>
      </c>
      <c r="P7" s="6" t="s">
        <v>11</v>
      </c>
      <c r="Q7" s="7" t="s">
        <v>5</v>
      </c>
      <c r="R7" s="3" t="s">
        <v>11</v>
      </c>
      <c r="S7" s="7" t="s">
        <v>5</v>
      </c>
      <c r="T7" s="3" t="s">
        <v>11</v>
      </c>
      <c r="U7" s="4" t="s">
        <v>5</v>
      </c>
      <c r="V7" s="44"/>
      <c r="W7" s="44"/>
    </row>
    <row r="8" spans="1:25" ht="13.5" thickBot="1">
      <c r="A8" s="12">
        <v>1</v>
      </c>
      <c r="B8" s="9">
        <v>22</v>
      </c>
      <c r="C8" s="10">
        <v>23</v>
      </c>
      <c r="D8" s="10">
        <v>24</v>
      </c>
      <c r="E8" s="10">
        <v>25</v>
      </c>
      <c r="F8" s="10">
        <v>26</v>
      </c>
      <c r="G8" s="10">
        <v>27</v>
      </c>
      <c r="H8" s="10">
        <v>28</v>
      </c>
      <c r="I8" s="11">
        <v>29</v>
      </c>
      <c r="J8" s="10">
        <v>30</v>
      </c>
      <c r="K8" s="10">
        <v>31</v>
      </c>
      <c r="L8" s="10">
        <v>32</v>
      </c>
      <c r="M8" s="10">
        <v>33</v>
      </c>
      <c r="N8" s="10">
        <v>34</v>
      </c>
      <c r="O8" s="284">
        <v>35</v>
      </c>
      <c r="P8" s="9">
        <v>36</v>
      </c>
      <c r="Q8" s="10">
        <v>37</v>
      </c>
      <c r="R8" s="10">
        <v>38</v>
      </c>
      <c r="S8" s="10">
        <v>39</v>
      </c>
      <c r="T8" s="10">
        <v>40</v>
      </c>
      <c r="U8" s="11">
        <v>41</v>
      </c>
      <c r="V8" s="44"/>
      <c r="W8" s="44"/>
      <c r="X8" s="44"/>
      <c r="Y8" s="44"/>
    </row>
    <row r="9" spans="1:27" ht="25.5">
      <c r="A9" s="13" t="s">
        <v>35</v>
      </c>
      <c r="B9" s="99">
        <v>534</v>
      </c>
      <c r="C9" s="100">
        <v>96</v>
      </c>
      <c r="D9" s="101">
        <v>186</v>
      </c>
      <c r="E9" s="100">
        <f>D9/B9*100</f>
        <v>34.831460674157306</v>
      </c>
      <c r="F9" s="101">
        <v>320</v>
      </c>
      <c r="G9" s="102">
        <f>F9/B9*100</f>
        <v>59.925093632958806</v>
      </c>
      <c r="H9" s="101">
        <v>28</v>
      </c>
      <c r="I9" s="103">
        <f>H9/B9*100</f>
        <v>5.2434456928838955</v>
      </c>
      <c r="J9" s="101">
        <v>245</v>
      </c>
      <c r="K9" s="102">
        <f>J9/B9*100</f>
        <v>45.88014981273408</v>
      </c>
      <c r="L9" s="101">
        <v>255</v>
      </c>
      <c r="M9" s="102">
        <f>L9/B9*100</f>
        <v>47.752808988764045</v>
      </c>
      <c r="N9" s="101">
        <v>34</v>
      </c>
      <c r="O9" s="285">
        <f>N9/B9*100</f>
        <v>6.367041198501873</v>
      </c>
      <c r="P9" s="292">
        <v>218</v>
      </c>
      <c r="Q9" s="288">
        <f>P9/B9*100</f>
        <v>40.823970037453186</v>
      </c>
      <c r="R9" s="287">
        <v>267</v>
      </c>
      <c r="S9" s="288">
        <f>R9/B9*100</f>
        <v>50</v>
      </c>
      <c r="T9" s="287">
        <v>49</v>
      </c>
      <c r="U9" s="293">
        <f>T9/B9*100</f>
        <v>9.176029962546817</v>
      </c>
      <c r="V9" s="44"/>
      <c r="W9" s="44"/>
      <c r="Y9" s="147"/>
      <c r="Z9" s="147"/>
      <c r="AA9" s="147"/>
    </row>
    <row r="10" spans="1:27" ht="38.25">
      <c r="A10" s="16" t="s">
        <v>36</v>
      </c>
      <c r="B10" s="104">
        <v>15</v>
      </c>
      <c r="C10" s="105">
        <v>100</v>
      </c>
      <c r="D10" s="106">
        <v>11</v>
      </c>
      <c r="E10" s="100">
        <f aca="true" t="shared" si="0" ref="E10:E33">D10/B10*100</f>
        <v>73.33333333333333</v>
      </c>
      <c r="F10" s="106">
        <v>4</v>
      </c>
      <c r="G10" s="102">
        <f aca="true" t="shared" si="1" ref="G10:G33">F10/B10*100</f>
        <v>26.666666666666668</v>
      </c>
      <c r="H10" s="106">
        <v>0</v>
      </c>
      <c r="I10" s="103">
        <f aca="true" t="shared" si="2" ref="I10:I33">H10/B10*100</f>
        <v>0</v>
      </c>
      <c r="J10" s="106">
        <v>10</v>
      </c>
      <c r="K10" s="102">
        <f aca="true" t="shared" si="3" ref="K10:K33">J10/B10*100</f>
        <v>66.66666666666666</v>
      </c>
      <c r="L10" s="106">
        <v>5</v>
      </c>
      <c r="M10" s="102">
        <f aca="true" t="shared" si="4" ref="M10:M33">L10/B10*100</f>
        <v>33.33333333333333</v>
      </c>
      <c r="N10" s="106">
        <v>0</v>
      </c>
      <c r="O10" s="285">
        <f aca="true" t="shared" si="5" ref="O10:O33">N10/B10*100</f>
        <v>0</v>
      </c>
      <c r="P10" s="294">
        <v>5</v>
      </c>
      <c r="Q10" s="295">
        <f aca="true" t="shared" si="6" ref="Q10:Q33">P10/B10*100</f>
        <v>33.33333333333333</v>
      </c>
      <c r="R10" s="109">
        <v>10</v>
      </c>
      <c r="S10" s="295">
        <f aca="true" t="shared" si="7" ref="S10:S33">R10/B10*100</f>
        <v>66.66666666666666</v>
      </c>
      <c r="T10" s="109">
        <v>0</v>
      </c>
      <c r="U10" s="296">
        <f aca="true" t="shared" si="8" ref="U10:U33">T10/B10*100</f>
        <v>0</v>
      </c>
      <c r="Y10" s="147"/>
      <c r="Z10" s="147"/>
      <c r="AA10" s="147"/>
    </row>
    <row r="11" spans="1:27" ht="38.25">
      <c r="A11" s="14" t="s">
        <v>37</v>
      </c>
      <c r="B11" s="107">
        <v>84</v>
      </c>
      <c r="C11" s="108">
        <v>97.7</v>
      </c>
      <c r="D11" s="109">
        <v>19</v>
      </c>
      <c r="E11" s="100">
        <f t="shared" si="0"/>
        <v>22.61904761904762</v>
      </c>
      <c r="F11" s="109">
        <v>55</v>
      </c>
      <c r="G11" s="102">
        <f t="shared" si="1"/>
        <v>65.47619047619048</v>
      </c>
      <c r="H11" s="109">
        <v>10</v>
      </c>
      <c r="I11" s="103">
        <f t="shared" si="2"/>
        <v>11.904761904761903</v>
      </c>
      <c r="J11" s="109">
        <v>20</v>
      </c>
      <c r="K11" s="102">
        <f t="shared" si="3"/>
        <v>23.809523809523807</v>
      </c>
      <c r="L11" s="109">
        <v>52</v>
      </c>
      <c r="M11" s="102">
        <f t="shared" si="4"/>
        <v>61.904761904761905</v>
      </c>
      <c r="N11" s="109">
        <v>12</v>
      </c>
      <c r="O11" s="103">
        <f t="shared" si="5"/>
        <v>14.285714285714285</v>
      </c>
      <c r="P11" s="109">
        <v>19</v>
      </c>
      <c r="Q11" s="295">
        <f t="shared" si="6"/>
        <v>22.61904761904762</v>
      </c>
      <c r="R11" s="109">
        <v>54</v>
      </c>
      <c r="S11" s="295">
        <f t="shared" si="7"/>
        <v>64.28571428571429</v>
      </c>
      <c r="T11" s="109">
        <v>11</v>
      </c>
      <c r="U11" s="297">
        <f t="shared" si="8"/>
        <v>13.095238095238097</v>
      </c>
      <c r="Y11" s="147"/>
      <c r="Z11" s="147"/>
      <c r="AA11" s="147"/>
    </row>
    <row r="12" spans="1:27" ht="38.25">
      <c r="A12" s="15" t="s">
        <v>38</v>
      </c>
      <c r="B12" s="110">
        <v>92</v>
      </c>
      <c r="C12" s="111">
        <v>85.1</v>
      </c>
      <c r="D12" s="112">
        <v>10</v>
      </c>
      <c r="E12" s="100">
        <f t="shared" si="0"/>
        <v>10.869565217391305</v>
      </c>
      <c r="F12" s="112">
        <v>67</v>
      </c>
      <c r="G12" s="102">
        <f t="shared" si="1"/>
        <v>72.82608695652173</v>
      </c>
      <c r="H12" s="112">
        <v>15</v>
      </c>
      <c r="I12" s="103">
        <f t="shared" si="2"/>
        <v>16.304347826086957</v>
      </c>
      <c r="J12" s="112">
        <v>15</v>
      </c>
      <c r="K12" s="102">
        <f t="shared" si="3"/>
        <v>16.304347826086957</v>
      </c>
      <c r="L12" s="112">
        <v>70</v>
      </c>
      <c r="M12" s="102">
        <f t="shared" si="4"/>
        <v>76.08695652173914</v>
      </c>
      <c r="N12" s="112">
        <v>7</v>
      </c>
      <c r="O12" s="103">
        <f t="shared" si="5"/>
        <v>7.608695652173914</v>
      </c>
      <c r="P12" s="112">
        <v>20</v>
      </c>
      <c r="Q12" s="102">
        <f t="shared" si="6"/>
        <v>21.73913043478261</v>
      </c>
      <c r="R12" s="112">
        <v>60</v>
      </c>
      <c r="S12" s="102">
        <f t="shared" si="7"/>
        <v>65.21739130434783</v>
      </c>
      <c r="T12" s="112">
        <v>12</v>
      </c>
      <c r="U12" s="103">
        <f t="shared" si="8"/>
        <v>13.043478260869565</v>
      </c>
      <c r="Y12" s="147"/>
      <c r="Z12" s="147"/>
      <c r="AA12" s="147"/>
    </row>
    <row r="13" spans="1:27" ht="38.25">
      <c r="A13" s="14" t="s">
        <v>39</v>
      </c>
      <c r="B13" s="107">
        <v>58</v>
      </c>
      <c r="C13" s="108">
        <v>98.3</v>
      </c>
      <c r="D13" s="109">
        <v>13</v>
      </c>
      <c r="E13" s="100">
        <f t="shared" si="0"/>
        <v>22.413793103448278</v>
      </c>
      <c r="F13" s="109">
        <v>27</v>
      </c>
      <c r="G13" s="102">
        <f t="shared" si="1"/>
        <v>46.55172413793103</v>
      </c>
      <c r="H13" s="109">
        <v>18</v>
      </c>
      <c r="I13" s="103">
        <f t="shared" si="2"/>
        <v>31.03448275862069</v>
      </c>
      <c r="J13" s="109">
        <v>37</v>
      </c>
      <c r="K13" s="102">
        <f t="shared" si="3"/>
        <v>63.793103448275865</v>
      </c>
      <c r="L13" s="109">
        <v>11</v>
      </c>
      <c r="M13" s="102">
        <f t="shared" si="4"/>
        <v>18.96551724137931</v>
      </c>
      <c r="N13" s="109">
        <v>10</v>
      </c>
      <c r="O13" s="103">
        <f t="shared" si="5"/>
        <v>17.24137931034483</v>
      </c>
      <c r="P13" s="109">
        <v>16</v>
      </c>
      <c r="Q13" s="102">
        <f t="shared" si="6"/>
        <v>27.586206896551722</v>
      </c>
      <c r="R13" s="109">
        <v>27</v>
      </c>
      <c r="S13" s="102">
        <f t="shared" si="7"/>
        <v>46.55172413793103</v>
      </c>
      <c r="T13" s="109">
        <v>15</v>
      </c>
      <c r="U13" s="103">
        <f t="shared" si="8"/>
        <v>25.862068965517242</v>
      </c>
      <c r="Y13" s="147"/>
      <c r="Z13" s="147"/>
      <c r="AA13" s="147"/>
    </row>
    <row r="14" spans="1:27" ht="38.25">
      <c r="A14" s="15" t="s">
        <v>40</v>
      </c>
      <c r="B14" s="120">
        <v>51</v>
      </c>
      <c r="C14" s="123">
        <v>91</v>
      </c>
      <c r="D14" s="122">
        <v>8</v>
      </c>
      <c r="E14" s="100">
        <f t="shared" si="0"/>
        <v>15.686274509803921</v>
      </c>
      <c r="F14" s="122">
        <v>41</v>
      </c>
      <c r="G14" s="102">
        <f t="shared" si="1"/>
        <v>80.3921568627451</v>
      </c>
      <c r="H14" s="122">
        <v>2</v>
      </c>
      <c r="I14" s="103">
        <f t="shared" si="2"/>
        <v>3.9215686274509802</v>
      </c>
      <c r="J14" s="122">
        <v>11</v>
      </c>
      <c r="K14" s="102">
        <f t="shared" si="3"/>
        <v>21.568627450980394</v>
      </c>
      <c r="L14" s="122">
        <v>40</v>
      </c>
      <c r="M14" s="102">
        <f t="shared" si="4"/>
        <v>78.43137254901961</v>
      </c>
      <c r="N14" s="122">
        <v>0</v>
      </c>
      <c r="O14" s="103">
        <f t="shared" si="5"/>
        <v>0</v>
      </c>
      <c r="P14" s="122">
        <v>16</v>
      </c>
      <c r="Q14" s="102">
        <f t="shared" si="6"/>
        <v>31.372549019607842</v>
      </c>
      <c r="R14" s="122">
        <v>34</v>
      </c>
      <c r="S14" s="102">
        <f t="shared" si="7"/>
        <v>66.66666666666666</v>
      </c>
      <c r="T14" s="122">
        <v>1</v>
      </c>
      <c r="U14" s="103">
        <f t="shared" si="8"/>
        <v>1.9607843137254901</v>
      </c>
      <c r="Y14" s="147"/>
      <c r="Z14" s="147"/>
      <c r="AA14" s="147"/>
    </row>
    <row r="15" spans="1:27" ht="38.25">
      <c r="A15" s="14" t="s">
        <v>41</v>
      </c>
      <c r="B15" s="107">
        <v>25</v>
      </c>
      <c r="C15" s="108">
        <v>78</v>
      </c>
      <c r="D15" s="109">
        <v>5</v>
      </c>
      <c r="E15" s="100">
        <f t="shared" si="0"/>
        <v>20</v>
      </c>
      <c r="F15" s="109">
        <v>10</v>
      </c>
      <c r="G15" s="102">
        <f t="shared" si="1"/>
        <v>40</v>
      </c>
      <c r="H15" s="109">
        <v>10</v>
      </c>
      <c r="I15" s="103">
        <f t="shared" si="2"/>
        <v>40</v>
      </c>
      <c r="J15" s="109">
        <v>23</v>
      </c>
      <c r="K15" s="102">
        <f t="shared" si="3"/>
        <v>92</v>
      </c>
      <c r="L15" s="109">
        <v>2</v>
      </c>
      <c r="M15" s="102">
        <f t="shared" si="4"/>
        <v>8</v>
      </c>
      <c r="N15" s="109">
        <v>0</v>
      </c>
      <c r="O15" s="103">
        <f t="shared" si="5"/>
        <v>0</v>
      </c>
      <c r="P15" s="109">
        <v>10</v>
      </c>
      <c r="Q15" s="102">
        <f t="shared" si="6"/>
        <v>40</v>
      </c>
      <c r="R15" s="109">
        <v>7</v>
      </c>
      <c r="S15" s="102">
        <f t="shared" si="7"/>
        <v>28.000000000000004</v>
      </c>
      <c r="T15" s="109">
        <v>8</v>
      </c>
      <c r="U15" s="103">
        <f t="shared" si="8"/>
        <v>32</v>
      </c>
      <c r="Y15" s="147"/>
      <c r="Z15" s="147"/>
      <c r="AA15" s="147"/>
    </row>
    <row r="16" spans="1:27" ht="38.25">
      <c r="A16" s="15" t="s">
        <v>42</v>
      </c>
      <c r="B16" s="79">
        <v>102</v>
      </c>
      <c r="C16" s="86">
        <v>100</v>
      </c>
      <c r="D16" s="79">
        <v>20</v>
      </c>
      <c r="E16" s="100">
        <f t="shared" si="0"/>
        <v>19.607843137254903</v>
      </c>
      <c r="F16" s="87">
        <v>55</v>
      </c>
      <c r="G16" s="102">
        <f t="shared" si="1"/>
        <v>53.92156862745098</v>
      </c>
      <c r="H16" s="87">
        <v>27</v>
      </c>
      <c r="I16" s="103">
        <f t="shared" si="2"/>
        <v>26.47058823529412</v>
      </c>
      <c r="J16" s="87">
        <v>26</v>
      </c>
      <c r="K16" s="102">
        <f t="shared" si="3"/>
        <v>25.49019607843137</v>
      </c>
      <c r="L16" s="87">
        <v>60</v>
      </c>
      <c r="M16" s="102">
        <f t="shared" si="4"/>
        <v>58.82352941176471</v>
      </c>
      <c r="N16" s="87">
        <v>16</v>
      </c>
      <c r="O16" s="103">
        <f t="shared" si="5"/>
        <v>15.686274509803921</v>
      </c>
      <c r="P16" s="87">
        <v>18</v>
      </c>
      <c r="Q16" s="102">
        <f t="shared" si="6"/>
        <v>17.647058823529413</v>
      </c>
      <c r="R16" s="87">
        <v>42</v>
      </c>
      <c r="S16" s="102">
        <f t="shared" si="7"/>
        <v>41.17647058823529</v>
      </c>
      <c r="T16" s="87">
        <v>42</v>
      </c>
      <c r="U16" s="103">
        <f t="shared" si="8"/>
        <v>41.17647058823529</v>
      </c>
      <c r="Y16" s="147"/>
      <c r="Z16" s="147"/>
      <c r="AA16" s="147"/>
    </row>
    <row r="17" spans="1:27" ht="38.25">
      <c r="A17" s="14" t="s">
        <v>43</v>
      </c>
      <c r="B17" s="107">
        <v>62</v>
      </c>
      <c r="C17" s="108">
        <v>96.8</v>
      </c>
      <c r="D17" s="109">
        <v>15</v>
      </c>
      <c r="E17" s="100">
        <f t="shared" si="0"/>
        <v>24.193548387096776</v>
      </c>
      <c r="F17" s="109">
        <v>34</v>
      </c>
      <c r="G17" s="102">
        <f t="shared" si="1"/>
        <v>54.83870967741935</v>
      </c>
      <c r="H17" s="109">
        <v>13</v>
      </c>
      <c r="I17" s="103">
        <f t="shared" si="2"/>
        <v>20.967741935483872</v>
      </c>
      <c r="J17" s="109">
        <v>28</v>
      </c>
      <c r="K17" s="102">
        <f t="shared" si="3"/>
        <v>45.16129032258064</v>
      </c>
      <c r="L17" s="109">
        <v>25</v>
      </c>
      <c r="M17" s="102">
        <f t="shared" si="4"/>
        <v>40.32258064516129</v>
      </c>
      <c r="N17" s="109">
        <v>9</v>
      </c>
      <c r="O17" s="103">
        <f t="shared" si="5"/>
        <v>14.516129032258066</v>
      </c>
      <c r="P17" s="109">
        <v>15</v>
      </c>
      <c r="Q17" s="102">
        <f t="shared" si="6"/>
        <v>24.193548387096776</v>
      </c>
      <c r="R17" s="109">
        <v>32</v>
      </c>
      <c r="S17" s="102">
        <f t="shared" si="7"/>
        <v>51.61290322580645</v>
      </c>
      <c r="T17" s="109">
        <v>15</v>
      </c>
      <c r="U17" s="103">
        <f t="shared" si="8"/>
        <v>24.193548387096776</v>
      </c>
      <c r="Y17" s="147"/>
      <c r="Z17" s="147"/>
      <c r="AA17" s="147"/>
    </row>
    <row r="18" spans="1:27" ht="25.5">
      <c r="A18" s="15" t="s">
        <v>44</v>
      </c>
      <c r="B18" s="110">
        <v>115</v>
      </c>
      <c r="C18" s="111">
        <v>97</v>
      </c>
      <c r="D18" s="112">
        <v>20</v>
      </c>
      <c r="E18" s="100">
        <f t="shared" si="0"/>
        <v>17.391304347826086</v>
      </c>
      <c r="F18" s="112">
        <v>76</v>
      </c>
      <c r="G18" s="102">
        <f t="shared" si="1"/>
        <v>66.08695652173913</v>
      </c>
      <c r="H18" s="112">
        <v>19</v>
      </c>
      <c r="I18" s="103">
        <f t="shared" si="2"/>
        <v>16.52173913043478</v>
      </c>
      <c r="J18" s="112">
        <v>35</v>
      </c>
      <c r="K18" s="102">
        <f t="shared" si="3"/>
        <v>30.434782608695656</v>
      </c>
      <c r="L18" s="112">
        <v>70</v>
      </c>
      <c r="M18" s="102">
        <f t="shared" si="4"/>
        <v>60.86956521739131</v>
      </c>
      <c r="N18" s="112">
        <v>10</v>
      </c>
      <c r="O18" s="103">
        <f t="shared" si="5"/>
        <v>8.695652173913043</v>
      </c>
      <c r="P18" s="112">
        <v>34</v>
      </c>
      <c r="Q18" s="102">
        <f t="shared" si="6"/>
        <v>29.565217391304348</v>
      </c>
      <c r="R18" s="112">
        <v>64</v>
      </c>
      <c r="S18" s="102">
        <f t="shared" si="7"/>
        <v>55.65217391304348</v>
      </c>
      <c r="T18" s="112">
        <v>17</v>
      </c>
      <c r="U18" s="103">
        <f t="shared" si="8"/>
        <v>14.782608695652174</v>
      </c>
      <c r="Y18" s="147"/>
      <c r="Z18" s="147"/>
      <c r="AA18" s="147"/>
    </row>
    <row r="19" spans="1:27" ht="38.25">
      <c r="A19" s="14" t="s">
        <v>45</v>
      </c>
      <c r="B19" s="88">
        <v>90</v>
      </c>
      <c r="C19" s="108">
        <v>86.5</v>
      </c>
      <c r="D19" s="21">
        <v>16</v>
      </c>
      <c r="E19" s="100">
        <f t="shared" si="0"/>
        <v>17.77777777777778</v>
      </c>
      <c r="F19" s="21">
        <v>41</v>
      </c>
      <c r="G19" s="102">
        <f t="shared" si="1"/>
        <v>45.55555555555556</v>
      </c>
      <c r="H19" s="21">
        <v>33</v>
      </c>
      <c r="I19" s="103">
        <f t="shared" si="2"/>
        <v>36.666666666666664</v>
      </c>
      <c r="J19" s="21">
        <v>8</v>
      </c>
      <c r="K19" s="102">
        <f t="shared" si="3"/>
        <v>8.88888888888889</v>
      </c>
      <c r="L19" s="21">
        <v>46</v>
      </c>
      <c r="M19" s="102">
        <f t="shared" si="4"/>
        <v>51.11111111111111</v>
      </c>
      <c r="N19" s="21">
        <v>36</v>
      </c>
      <c r="O19" s="103">
        <f t="shared" si="5"/>
        <v>40</v>
      </c>
      <c r="P19" s="21">
        <v>15</v>
      </c>
      <c r="Q19" s="102">
        <f t="shared" si="6"/>
        <v>16.666666666666664</v>
      </c>
      <c r="R19" s="21">
        <v>44</v>
      </c>
      <c r="S19" s="102">
        <f t="shared" si="7"/>
        <v>48.888888888888886</v>
      </c>
      <c r="T19" s="21">
        <v>31</v>
      </c>
      <c r="U19" s="103">
        <f t="shared" si="8"/>
        <v>34.44444444444444</v>
      </c>
      <c r="Y19" s="147"/>
      <c r="Z19" s="147"/>
      <c r="AA19" s="147"/>
    </row>
    <row r="20" spans="1:27" ht="38.25">
      <c r="A20" s="15" t="s">
        <v>46</v>
      </c>
      <c r="B20" s="110">
        <v>40</v>
      </c>
      <c r="C20" s="111">
        <v>100</v>
      </c>
      <c r="D20" s="112">
        <v>12</v>
      </c>
      <c r="E20" s="100">
        <f t="shared" si="0"/>
        <v>30</v>
      </c>
      <c r="F20" s="112">
        <v>24</v>
      </c>
      <c r="G20" s="102">
        <f t="shared" si="1"/>
        <v>60</v>
      </c>
      <c r="H20" s="112">
        <v>4</v>
      </c>
      <c r="I20" s="103">
        <f t="shared" si="2"/>
        <v>10</v>
      </c>
      <c r="J20" s="112">
        <v>3</v>
      </c>
      <c r="K20" s="102">
        <f t="shared" si="3"/>
        <v>7.5</v>
      </c>
      <c r="L20" s="112">
        <v>35</v>
      </c>
      <c r="M20" s="102">
        <f t="shared" si="4"/>
        <v>87.5</v>
      </c>
      <c r="N20" s="112">
        <v>2</v>
      </c>
      <c r="O20" s="103">
        <f t="shared" si="5"/>
        <v>5</v>
      </c>
      <c r="P20" s="112">
        <v>12</v>
      </c>
      <c r="Q20" s="102">
        <f t="shared" si="6"/>
        <v>30</v>
      </c>
      <c r="R20" s="112">
        <v>22</v>
      </c>
      <c r="S20" s="102">
        <f t="shared" si="7"/>
        <v>55.00000000000001</v>
      </c>
      <c r="T20" s="112">
        <v>6</v>
      </c>
      <c r="U20" s="103">
        <f t="shared" si="8"/>
        <v>15</v>
      </c>
      <c r="Y20" s="147"/>
      <c r="Z20" s="147"/>
      <c r="AA20" s="147"/>
    </row>
    <row r="21" spans="1:27" ht="38.25">
      <c r="A21" s="14" t="s">
        <v>47</v>
      </c>
      <c r="B21" s="107">
        <v>8</v>
      </c>
      <c r="C21" s="108">
        <v>100</v>
      </c>
      <c r="D21" s="109">
        <v>2</v>
      </c>
      <c r="E21" s="100">
        <f t="shared" si="0"/>
        <v>25</v>
      </c>
      <c r="F21" s="109">
        <v>5</v>
      </c>
      <c r="G21" s="102">
        <f t="shared" si="1"/>
        <v>62.5</v>
      </c>
      <c r="H21" s="109">
        <v>1</v>
      </c>
      <c r="I21" s="103">
        <f t="shared" si="2"/>
        <v>12.5</v>
      </c>
      <c r="J21" s="109">
        <v>3</v>
      </c>
      <c r="K21" s="102">
        <f t="shared" si="3"/>
        <v>37.5</v>
      </c>
      <c r="L21" s="109">
        <v>4</v>
      </c>
      <c r="M21" s="102">
        <f t="shared" si="4"/>
        <v>50</v>
      </c>
      <c r="N21" s="109">
        <v>1</v>
      </c>
      <c r="O21" s="103">
        <f t="shared" si="5"/>
        <v>12.5</v>
      </c>
      <c r="P21" s="109">
        <v>2</v>
      </c>
      <c r="Q21" s="102">
        <f t="shared" si="6"/>
        <v>25</v>
      </c>
      <c r="R21" s="109">
        <v>6</v>
      </c>
      <c r="S21" s="102">
        <f t="shared" si="7"/>
        <v>75</v>
      </c>
      <c r="T21" s="109">
        <v>0</v>
      </c>
      <c r="U21" s="103">
        <f t="shared" si="8"/>
        <v>0</v>
      </c>
      <c r="Y21" s="147"/>
      <c r="Z21" s="147"/>
      <c r="AA21" s="147"/>
    </row>
    <row r="22" spans="1:27" ht="38.25">
      <c r="A22" s="15" t="s">
        <v>48</v>
      </c>
      <c r="B22" s="110">
        <v>123</v>
      </c>
      <c r="C22" s="111">
        <v>86</v>
      </c>
      <c r="D22" s="112">
        <v>51</v>
      </c>
      <c r="E22" s="100">
        <f t="shared" si="0"/>
        <v>41.46341463414634</v>
      </c>
      <c r="F22" s="112">
        <v>56</v>
      </c>
      <c r="G22" s="102">
        <f t="shared" si="1"/>
        <v>45.52845528455284</v>
      </c>
      <c r="H22" s="112">
        <v>16</v>
      </c>
      <c r="I22" s="103">
        <f t="shared" si="2"/>
        <v>13.008130081300814</v>
      </c>
      <c r="J22" s="112">
        <v>45</v>
      </c>
      <c r="K22" s="102">
        <f t="shared" si="3"/>
        <v>36.58536585365854</v>
      </c>
      <c r="L22" s="112">
        <v>54</v>
      </c>
      <c r="M22" s="102">
        <f t="shared" si="4"/>
        <v>43.90243902439025</v>
      </c>
      <c r="N22" s="112">
        <v>24</v>
      </c>
      <c r="O22" s="103">
        <f t="shared" si="5"/>
        <v>19.51219512195122</v>
      </c>
      <c r="P22" s="112">
        <v>48</v>
      </c>
      <c r="Q22" s="102">
        <f t="shared" si="6"/>
        <v>39.02439024390244</v>
      </c>
      <c r="R22" s="112">
        <v>49</v>
      </c>
      <c r="S22" s="102">
        <f t="shared" si="7"/>
        <v>39.83739837398374</v>
      </c>
      <c r="T22" s="112">
        <v>26</v>
      </c>
      <c r="U22" s="103">
        <f t="shared" si="8"/>
        <v>21.138211382113823</v>
      </c>
      <c r="Y22" s="147"/>
      <c r="Z22" s="147"/>
      <c r="AA22" s="147"/>
    </row>
    <row r="23" spans="1:27" ht="38.25">
      <c r="A23" s="14" t="s">
        <v>49</v>
      </c>
      <c r="B23" s="107">
        <v>63</v>
      </c>
      <c r="C23" s="108">
        <v>100</v>
      </c>
      <c r="D23" s="109">
        <v>17</v>
      </c>
      <c r="E23" s="100">
        <f t="shared" si="0"/>
        <v>26.984126984126984</v>
      </c>
      <c r="F23" s="109">
        <v>31</v>
      </c>
      <c r="G23" s="102">
        <f t="shared" si="1"/>
        <v>49.2063492063492</v>
      </c>
      <c r="H23" s="109">
        <v>15</v>
      </c>
      <c r="I23" s="103">
        <f t="shared" si="2"/>
        <v>23.809523809523807</v>
      </c>
      <c r="J23" s="109">
        <v>28</v>
      </c>
      <c r="K23" s="102">
        <f t="shared" si="3"/>
        <v>44.44444444444444</v>
      </c>
      <c r="L23" s="109">
        <v>28</v>
      </c>
      <c r="M23" s="102">
        <f t="shared" si="4"/>
        <v>44.44444444444444</v>
      </c>
      <c r="N23" s="109">
        <v>7</v>
      </c>
      <c r="O23" s="103">
        <f t="shared" si="5"/>
        <v>11.11111111111111</v>
      </c>
      <c r="P23" s="109">
        <v>20</v>
      </c>
      <c r="Q23" s="102">
        <f t="shared" si="6"/>
        <v>31.746031746031743</v>
      </c>
      <c r="R23" s="109">
        <v>29</v>
      </c>
      <c r="S23" s="102">
        <f t="shared" si="7"/>
        <v>46.03174603174603</v>
      </c>
      <c r="T23" s="109">
        <v>14</v>
      </c>
      <c r="U23" s="103">
        <f t="shared" si="8"/>
        <v>22.22222222222222</v>
      </c>
      <c r="Y23" s="147"/>
      <c r="Z23" s="147"/>
      <c r="AA23" s="147"/>
    </row>
    <row r="24" spans="1:27" ht="38.25">
      <c r="A24" s="15" t="s">
        <v>50</v>
      </c>
      <c r="B24" s="110">
        <v>36</v>
      </c>
      <c r="C24" s="111">
        <v>100</v>
      </c>
      <c r="D24" s="112">
        <v>16</v>
      </c>
      <c r="E24" s="100">
        <f t="shared" si="0"/>
        <v>44.44444444444444</v>
      </c>
      <c r="F24" s="112">
        <v>11</v>
      </c>
      <c r="G24" s="102">
        <f t="shared" si="1"/>
        <v>30.555555555555557</v>
      </c>
      <c r="H24" s="112">
        <v>9</v>
      </c>
      <c r="I24" s="103">
        <f t="shared" si="2"/>
        <v>25</v>
      </c>
      <c r="J24" s="112">
        <v>22</v>
      </c>
      <c r="K24" s="102">
        <f t="shared" si="3"/>
        <v>61.111111111111114</v>
      </c>
      <c r="L24" s="112">
        <v>11</v>
      </c>
      <c r="M24" s="102">
        <f t="shared" si="4"/>
        <v>30.555555555555557</v>
      </c>
      <c r="N24" s="112">
        <v>3</v>
      </c>
      <c r="O24" s="103">
        <f t="shared" si="5"/>
        <v>8.333333333333332</v>
      </c>
      <c r="P24" s="112">
        <v>10</v>
      </c>
      <c r="Q24" s="102">
        <f t="shared" si="6"/>
        <v>27.77777777777778</v>
      </c>
      <c r="R24" s="112">
        <v>22</v>
      </c>
      <c r="S24" s="102">
        <f t="shared" si="7"/>
        <v>61.111111111111114</v>
      </c>
      <c r="T24" s="112">
        <v>4</v>
      </c>
      <c r="U24" s="103">
        <f t="shared" si="8"/>
        <v>11.11111111111111</v>
      </c>
      <c r="Y24" s="147"/>
      <c r="Z24" s="147"/>
      <c r="AA24" s="147"/>
    </row>
    <row r="25" spans="1:27" ht="38.25">
      <c r="A25" s="14" t="s">
        <v>51</v>
      </c>
      <c r="B25" s="88">
        <v>240</v>
      </c>
      <c r="C25" s="108">
        <v>97</v>
      </c>
      <c r="D25" s="90">
        <v>26</v>
      </c>
      <c r="E25" s="100">
        <f t="shared" si="0"/>
        <v>10.833333333333334</v>
      </c>
      <c r="F25" s="90">
        <v>164</v>
      </c>
      <c r="G25" s="102">
        <f t="shared" si="1"/>
        <v>68.33333333333333</v>
      </c>
      <c r="H25" s="90">
        <v>50</v>
      </c>
      <c r="I25" s="103">
        <f t="shared" si="2"/>
        <v>20.833333333333336</v>
      </c>
      <c r="J25" s="90">
        <v>31</v>
      </c>
      <c r="K25" s="102">
        <f t="shared" si="3"/>
        <v>12.916666666666668</v>
      </c>
      <c r="L25" s="90">
        <v>151</v>
      </c>
      <c r="M25" s="102">
        <f t="shared" si="4"/>
        <v>62.916666666666664</v>
      </c>
      <c r="N25" s="90">
        <v>58</v>
      </c>
      <c r="O25" s="103">
        <f t="shared" si="5"/>
        <v>24.166666666666668</v>
      </c>
      <c r="P25" s="90">
        <v>52</v>
      </c>
      <c r="Q25" s="102">
        <f t="shared" si="6"/>
        <v>21.666666666666668</v>
      </c>
      <c r="R25" s="90">
        <v>144</v>
      </c>
      <c r="S25" s="102">
        <f t="shared" si="7"/>
        <v>60</v>
      </c>
      <c r="T25" s="90">
        <v>44</v>
      </c>
      <c r="U25" s="103">
        <f t="shared" si="8"/>
        <v>18.333333333333332</v>
      </c>
      <c r="Y25" s="147"/>
      <c r="Z25" s="147"/>
      <c r="AA25" s="147"/>
    </row>
    <row r="26" spans="1:27" ht="51">
      <c r="A26" s="15" t="s">
        <v>52</v>
      </c>
      <c r="B26" s="79">
        <v>113</v>
      </c>
      <c r="C26" s="111">
        <v>100</v>
      </c>
      <c r="D26" s="87">
        <v>22</v>
      </c>
      <c r="E26" s="100">
        <f t="shared" si="0"/>
        <v>19.469026548672566</v>
      </c>
      <c r="F26" s="87">
        <v>73</v>
      </c>
      <c r="G26" s="102">
        <f t="shared" si="1"/>
        <v>64.60176991150442</v>
      </c>
      <c r="H26" s="87">
        <v>18</v>
      </c>
      <c r="I26" s="103">
        <f t="shared" si="2"/>
        <v>15.929203539823009</v>
      </c>
      <c r="J26" s="87">
        <v>18</v>
      </c>
      <c r="K26" s="102">
        <f t="shared" si="3"/>
        <v>15.929203539823009</v>
      </c>
      <c r="L26" s="87">
        <v>75</v>
      </c>
      <c r="M26" s="102">
        <f t="shared" si="4"/>
        <v>66.3716814159292</v>
      </c>
      <c r="N26" s="87">
        <v>20</v>
      </c>
      <c r="O26" s="103">
        <f t="shared" si="5"/>
        <v>17.699115044247787</v>
      </c>
      <c r="P26" s="87">
        <v>22</v>
      </c>
      <c r="Q26" s="102">
        <f t="shared" si="6"/>
        <v>19.469026548672566</v>
      </c>
      <c r="R26" s="87">
        <v>75</v>
      </c>
      <c r="S26" s="102">
        <f t="shared" si="7"/>
        <v>66.3716814159292</v>
      </c>
      <c r="T26" s="87">
        <v>16</v>
      </c>
      <c r="U26" s="103">
        <f t="shared" si="8"/>
        <v>14.15929203539823</v>
      </c>
      <c r="Y26" s="147"/>
      <c r="Z26" s="147"/>
      <c r="AA26" s="147"/>
    </row>
    <row r="27" spans="1:27" ht="51">
      <c r="A27" s="14" t="s">
        <v>53</v>
      </c>
      <c r="B27" s="88">
        <v>28</v>
      </c>
      <c r="C27" s="108">
        <v>90.3</v>
      </c>
      <c r="D27" s="90">
        <v>8</v>
      </c>
      <c r="E27" s="100">
        <f t="shared" si="0"/>
        <v>28.57142857142857</v>
      </c>
      <c r="F27" s="90">
        <v>17</v>
      </c>
      <c r="G27" s="102">
        <f t="shared" si="1"/>
        <v>60.71428571428571</v>
      </c>
      <c r="H27" s="90">
        <v>3</v>
      </c>
      <c r="I27" s="103">
        <f t="shared" si="2"/>
        <v>10.714285714285714</v>
      </c>
      <c r="J27" s="90">
        <v>11</v>
      </c>
      <c r="K27" s="102">
        <f t="shared" si="3"/>
        <v>39.285714285714285</v>
      </c>
      <c r="L27" s="90">
        <v>15</v>
      </c>
      <c r="M27" s="102">
        <f t="shared" si="4"/>
        <v>53.57142857142857</v>
      </c>
      <c r="N27" s="90">
        <v>2</v>
      </c>
      <c r="O27" s="103">
        <f t="shared" si="5"/>
        <v>7.142857142857142</v>
      </c>
      <c r="P27" s="90">
        <v>10</v>
      </c>
      <c r="Q27" s="102">
        <f t="shared" si="6"/>
        <v>35.714285714285715</v>
      </c>
      <c r="R27" s="90">
        <v>16</v>
      </c>
      <c r="S27" s="102">
        <f t="shared" si="7"/>
        <v>57.14285714285714</v>
      </c>
      <c r="T27" s="90">
        <v>2</v>
      </c>
      <c r="U27" s="103">
        <f t="shared" si="8"/>
        <v>7.142857142857142</v>
      </c>
      <c r="Y27" s="147"/>
      <c r="Z27" s="147"/>
      <c r="AA27" s="147"/>
    </row>
    <row r="28" spans="1:27" ht="51">
      <c r="A28" s="15" t="s">
        <v>54</v>
      </c>
      <c r="B28" s="79">
        <v>101</v>
      </c>
      <c r="C28" s="111">
        <v>84.9</v>
      </c>
      <c r="D28" s="87">
        <v>23</v>
      </c>
      <c r="E28" s="100">
        <f t="shared" si="0"/>
        <v>22.772277227722775</v>
      </c>
      <c r="F28" s="87">
        <v>61</v>
      </c>
      <c r="G28" s="102">
        <f t="shared" si="1"/>
        <v>60.396039603960396</v>
      </c>
      <c r="H28" s="87">
        <v>17</v>
      </c>
      <c r="I28" s="103">
        <f t="shared" si="2"/>
        <v>16.831683168316832</v>
      </c>
      <c r="J28" s="87">
        <v>38</v>
      </c>
      <c r="K28" s="102">
        <f t="shared" si="3"/>
        <v>37.62376237623762</v>
      </c>
      <c r="L28" s="87">
        <v>47</v>
      </c>
      <c r="M28" s="102">
        <f t="shared" si="4"/>
        <v>46.53465346534654</v>
      </c>
      <c r="N28" s="87">
        <v>16</v>
      </c>
      <c r="O28" s="103">
        <f t="shared" si="5"/>
        <v>15.841584158415841</v>
      </c>
      <c r="P28" s="87">
        <v>29</v>
      </c>
      <c r="Q28" s="102">
        <f t="shared" si="6"/>
        <v>28.71287128712871</v>
      </c>
      <c r="R28" s="87">
        <v>50</v>
      </c>
      <c r="S28" s="102">
        <f t="shared" si="7"/>
        <v>49.504950495049506</v>
      </c>
      <c r="T28" s="87">
        <v>22</v>
      </c>
      <c r="U28" s="103">
        <f t="shared" si="8"/>
        <v>21.782178217821784</v>
      </c>
      <c r="Y28" s="147"/>
      <c r="Z28" s="147"/>
      <c r="AA28" s="147"/>
    </row>
    <row r="29" spans="1:27" ht="51">
      <c r="A29" s="14" t="s">
        <v>55</v>
      </c>
      <c r="B29" s="88">
        <v>76</v>
      </c>
      <c r="C29" s="108">
        <v>100</v>
      </c>
      <c r="D29" s="90">
        <v>27</v>
      </c>
      <c r="E29" s="100">
        <f t="shared" si="0"/>
        <v>35.526315789473685</v>
      </c>
      <c r="F29" s="90">
        <v>35</v>
      </c>
      <c r="G29" s="102">
        <f t="shared" si="1"/>
        <v>46.05263157894737</v>
      </c>
      <c r="H29" s="90">
        <v>14</v>
      </c>
      <c r="I29" s="103">
        <f t="shared" si="2"/>
        <v>18.421052631578945</v>
      </c>
      <c r="J29" s="90">
        <v>36</v>
      </c>
      <c r="K29" s="102">
        <f t="shared" si="3"/>
        <v>47.368421052631575</v>
      </c>
      <c r="L29" s="90">
        <v>33</v>
      </c>
      <c r="M29" s="102">
        <f t="shared" si="4"/>
        <v>43.42105263157895</v>
      </c>
      <c r="N29" s="90">
        <v>7</v>
      </c>
      <c r="O29" s="103">
        <f t="shared" si="5"/>
        <v>9.210526315789473</v>
      </c>
      <c r="P29" s="90">
        <v>26</v>
      </c>
      <c r="Q29" s="102">
        <f t="shared" si="6"/>
        <v>34.21052631578947</v>
      </c>
      <c r="R29" s="90">
        <v>31</v>
      </c>
      <c r="S29" s="102">
        <f t="shared" si="7"/>
        <v>40.78947368421053</v>
      </c>
      <c r="T29" s="90">
        <v>19</v>
      </c>
      <c r="U29" s="103">
        <f>T29/B29*100</f>
        <v>25</v>
      </c>
      <c r="Y29" s="147"/>
      <c r="Z29" s="147"/>
      <c r="AA29" s="147"/>
    </row>
    <row r="30" spans="1:27" ht="51">
      <c r="A30" s="15" t="s">
        <v>56</v>
      </c>
      <c r="B30" s="91">
        <v>31</v>
      </c>
      <c r="C30" s="113">
        <v>100</v>
      </c>
      <c r="D30" s="93">
        <v>6</v>
      </c>
      <c r="E30" s="100">
        <f t="shared" si="0"/>
        <v>19.35483870967742</v>
      </c>
      <c r="F30" s="93">
        <v>23</v>
      </c>
      <c r="G30" s="102">
        <f t="shared" si="1"/>
        <v>74.19354838709677</v>
      </c>
      <c r="H30" s="93">
        <v>2</v>
      </c>
      <c r="I30" s="103">
        <f t="shared" si="2"/>
        <v>6.451612903225806</v>
      </c>
      <c r="J30" s="93">
        <v>6</v>
      </c>
      <c r="K30" s="102">
        <f t="shared" si="3"/>
        <v>19.35483870967742</v>
      </c>
      <c r="L30" s="93">
        <v>23</v>
      </c>
      <c r="M30" s="102">
        <f t="shared" si="4"/>
        <v>74.19354838709677</v>
      </c>
      <c r="N30" s="93">
        <v>2</v>
      </c>
      <c r="O30" s="103">
        <f t="shared" si="5"/>
        <v>6.451612903225806</v>
      </c>
      <c r="P30" s="93">
        <v>6</v>
      </c>
      <c r="Q30" s="102">
        <f t="shared" si="6"/>
        <v>19.35483870967742</v>
      </c>
      <c r="R30" s="93">
        <v>23</v>
      </c>
      <c r="S30" s="102">
        <f t="shared" si="7"/>
        <v>74.19354838709677</v>
      </c>
      <c r="T30" s="93">
        <v>2</v>
      </c>
      <c r="U30" s="103">
        <f t="shared" si="8"/>
        <v>6.451612903225806</v>
      </c>
      <c r="Y30" s="147"/>
      <c r="Z30" s="147"/>
      <c r="AA30" s="147"/>
    </row>
    <row r="31" spans="1:27" ht="51">
      <c r="A31" s="129" t="s">
        <v>57</v>
      </c>
      <c r="B31" s="134">
        <v>124</v>
      </c>
      <c r="C31" s="135">
        <v>96.1</v>
      </c>
      <c r="D31" s="136">
        <v>9</v>
      </c>
      <c r="E31" s="100">
        <f t="shared" si="0"/>
        <v>7.258064516129033</v>
      </c>
      <c r="F31" s="136">
        <v>63</v>
      </c>
      <c r="G31" s="102">
        <f t="shared" si="1"/>
        <v>50.806451612903224</v>
      </c>
      <c r="H31" s="136">
        <v>52</v>
      </c>
      <c r="I31" s="103">
        <f t="shared" si="2"/>
        <v>41.935483870967744</v>
      </c>
      <c r="J31" s="136">
        <v>23</v>
      </c>
      <c r="K31" s="102">
        <f t="shared" si="3"/>
        <v>18.548387096774192</v>
      </c>
      <c r="L31" s="136">
        <v>52</v>
      </c>
      <c r="M31" s="102">
        <f t="shared" si="4"/>
        <v>41.935483870967744</v>
      </c>
      <c r="N31" s="136">
        <v>49</v>
      </c>
      <c r="O31" s="103">
        <f t="shared" si="5"/>
        <v>39.516129032258064</v>
      </c>
      <c r="P31" s="136">
        <v>30</v>
      </c>
      <c r="Q31" s="102">
        <f t="shared" si="6"/>
        <v>24.193548387096776</v>
      </c>
      <c r="R31" s="136">
        <v>59</v>
      </c>
      <c r="S31" s="102">
        <f t="shared" si="7"/>
        <v>47.58064516129033</v>
      </c>
      <c r="T31" s="136">
        <v>35</v>
      </c>
      <c r="U31" s="103">
        <f t="shared" si="8"/>
        <v>28.225806451612907</v>
      </c>
      <c r="Y31" s="147"/>
      <c r="Z31" s="147"/>
      <c r="AA31" s="147"/>
    </row>
    <row r="32" spans="1:27" ht="51">
      <c r="A32" s="15" t="s">
        <v>58</v>
      </c>
      <c r="B32" s="19">
        <v>5</v>
      </c>
      <c r="C32" s="20">
        <v>100</v>
      </c>
      <c r="D32" s="21">
        <v>0</v>
      </c>
      <c r="E32" s="100">
        <f t="shared" si="0"/>
        <v>0</v>
      </c>
      <c r="F32" s="21">
        <v>5</v>
      </c>
      <c r="G32" s="102">
        <f t="shared" si="1"/>
        <v>100</v>
      </c>
      <c r="H32" s="21">
        <v>0</v>
      </c>
      <c r="I32" s="103">
        <f t="shared" si="2"/>
        <v>0</v>
      </c>
      <c r="J32" s="21">
        <v>0</v>
      </c>
      <c r="K32" s="102">
        <f t="shared" si="3"/>
        <v>0</v>
      </c>
      <c r="L32" s="21">
        <v>5</v>
      </c>
      <c r="M32" s="102">
        <f t="shared" si="4"/>
        <v>100</v>
      </c>
      <c r="N32" s="21">
        <v>0</v>
      </c>
      <c r="O32" s="103">
        <f t="shared" si="5"/>
        <v>0</v>
      </c>
      <c r="P32" s="21">
        <v>2</v>
      </c>
      <c r="Q32" s="102">
        <f t="shared" si="6"/>
        <v>40</v>
      </c>
      <c r="R32" s="21">
        <v>3</v>
      </c>
      <c r="S32" s="102">
        <f t="shared" si="7"/>
        <v>60</v>
      </c>
      <c r="T32" s="21">
        <v>0</v>
      </c>
      <c r="U32" s="103">
        <f t="shared" si="8"/>
        <v>0</v>
      </c>
      <c r="Y32" s="147"/>
      <c r="Z32" s="147"/>
      <c r="AA32" s="147"/>
    </row>
    <row r="33" spans="1:27" ht="26.25" thickBot="1">
      <c r="A33" s="16" t="s">
        <v>59</v>
      </c>
      <c r="B33" s="75">
        <v>140</v>
      </c>
      <c r="C33" s="77">
        <v>100</v>
      </c>
      <c r="D33" s="76">
        <v>27</v>
      </c>
      <c r="E33" s="100">
        <f t="shared" si="0"/>
        <v>19.28571428571429</v>
      </c>
      <c r="F33" s="76">
        <v>90</v>
      </c>
      <c r="G33" s="102">
        <f t="shared" si="1"/>
        <v>64.28571428571429</v>
      </c>
      <c r="H33" s="76">
        <v>16</v>
      </c>
      <c r="I33" s="103">
        <f t="shared" si="2"/>
        <v>11.428571428571429</v>
      </c>
      <c r="J33" s="76">
        <v>35</v>
      </c>
      <c r="K33" s="102">
        <f t="shared" si="3"/>
        <v>25</v>
      </c>
      <c r="L33" s="76">
        <v>86</v>
      </c>
      <c r="M33" s="102">
        <f t="shared" si="4"/>
        <v>61.42857142857143</v>
      </c>
      <c r="N33" s="76">
        <v>19</v>
      </c>
      <c r="O33" s="103">
        <f t="shared" si="5"/>
        <v>13.571428571428571</v>
      </c>
      <c r="P33" s="76">
        <v>22</v>
      </c>
      <c r="Q33" s="102">
        <f t="shared" si="6"/>
        <v>15.714285714285714</v>
      </c>
      <c r="R33" s="76">
        <v>88</v>
      </c>
      <c r="S33" s="102">
        <f t="shared" si="7"/>
        <v>62.857142857142854</v>
      </c>
      <c r="T33" s="76">
        <v>30</v>
      </c>
      <c r="U33" s="103">
        <f t="shared" si="8"/>
        <v>21.428571428571427</v>
      </c>
      <c r="Y33" s="147"/>
      <c r="Z33" s="147"/>
      <c r="AA33" s="147"/>
    </row>
    <row r="34" spans="1:27" ht="24" customHeight="1" thickBot="1">
      <c r="A34" s="22" t="s">
        <v>12</v>
      </c>
      <c r="B34" s="37">
        <f>SUM(B9:B33)</f>
        <v>2356</v>
      </c>
      <c r="C34" s="39">
        <f>AVERAGE(C9:C33)</f>
        <v>95.228</v>
      </c>
      <c r="D34" s="39">
        <f>SUM(D8:D33)</f>
        <v>593</v>
      </c>
      <c r="E34" s="38">
        <f>AVERAGE(E9:E33)</f>
        <v>24.387477326080266</v>
      </c>
      <c r="F34" s="39">
        <f>SUM(F8:F33)</f>
        <v>1414</v>
      </c>
      <c r="G34" s="38">
        <f>AVERAGE(G9:G33)</f>
        <v>57.97659374357528</v>
      </c>
      <c r="H34" s="39">
        <f>SUM(H8:H33)</f>
        <v>420</v>
      </c>
      <c r="I34" s="50">
        <f>AVERAGE(I9:I33)</f>
        <v>17.43592893034445</v>
      </c>
      <c r="J34" s="37">
        <f>SUM(J8:J33)</f>
        <v>787</v>
      </c>
      <c r="K34" s="38">
        <f>AVERAGE(K9:K33)</f>
        <v>33.72661968198413</v>
      </c>
      <c r="L34" s="39">
        <f>SUM(L8:L33)</f>
        <v>1287</v>
      </c>
      <c r="M34" s="38">
        <f>AVERAGE(M9:M33)</f>
        <v>53.69508249545607</v>
      </c>
      <c r="N34" s="39">
        <f>SUM(N8:N33)</f>
        <v>378</v>
      </c>
      <c r="O34" s="50">
        <f>AVERAGE(O9:O33)</f>
        <v>12.578297822559795</v>
      </c>
      <c r="P34" s="37">
        <f>SUM(P8:P33)</f>
        <v>713</v>
      </c>
      <c r="Q34" s="38">
        <f>AVERAGE(Q9:Q33)</f>
        <v>27.92523910882754</v>
      </c>
      <c r="R34" s="39">
        <f>SUM(R8:R33)</f>
        <v>1296</v>
      </c>
      <c r="S34" s="38">
        <f>AVERAGE(S9:S33)</f>
        <v>55.20556617350872</v>
      </c>
      <c r="T34" s="39">
        <f>SUM(T8:T33)</f>
        <v>461</v>
      </c>
      <c r="U34" s="46">
        <f>AVERAGE(U9:U33)</f>
        <v>16.869194717663746</v>
      </c>
      <c r="Y34" s="147"/>
      <c r="Z34" s="147"/>
      <c r="AA34" s="147"/>
    </row>
    <row r="65536" spans="2:18" ht="12.75">
      <c r="B65536">
        <f>SUM(B1:B65535)</f>
        <v>4734</v>
      </c>
      <c r="D65536">
        <f>SUM(D1:D65535)</f>
        <v>1186</v>
      </c>
      <c r="F65536">
        <f>SUM(F1:F65535)</f>
        <v>2828</v>
      </c>
      <c r="H65536">
        <f>SUM(H1:H65535)</f>
        <v>840</v>
      </c>
      <c r="J65536">
        <f>SUM(J1:J65535)</f>
        <v>1574</v>
      </c>
      <c r="L65536">
        <f>SUM(L1:L65535)</f>
        <v>2574</v>
      </c>
      <c r="N65536">
        <f>SUM(N1:N65535)</f>
        <v>756</v>
      </c>
      <c r="P65536">
        <f>SUM(P1:P65535)</f>
        <v>1426</v>
      </c>
      <c r="R65536">
        <f>SUM(R1:R65535)</f>
        <v>2592</v>
      </c>
    </row>
  </sheetData>
  <sheetProtection selectLockedCells="1" selectUnlockedCells="1"/>
  <mergeCells count="16">
    <mergeCell ref="R6:S6"/>
    <mergeCell ref="T6:U6"/>
    <mergeCell ref="J6:K6"/>
    <mergeCell ref="L6:M6"/>
    <mergeCell ref="N6:O6"/>
    <mergeCell ref="P6:Q6"/>
    <mergeCell ref="A2:U2"/>
    <mergeCell ref="A4:U4"/>
    <mergeCell ref="A5:A7"/>
    <mergeCell ref="B5:C6"/>
    <mergeCell ref="D5:I5"/>
    <mergeCell ref="J5:O5"/>
    <mergeCell ref="P5:U5"/>
    <mergeCell ref="D6:E6"/>
    <mergeCell ref="F6:G6"/>
    <mergeCell ref="H6:I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2012-10-15T10:50:32Z</cp:lastPrinted>
  <dcterms:modified xsi:type="dcterms:W3CDTF">2016-10-31T08:20:09Z</dcterms:modified>
  <cp:category/>
  <cp:version/>
  <cp:contentType/>
  <cp:contentStatus/>
</cp:coreProperties>
</file>