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activeTab="0"/>
  </bookViews>
  <sheets>
    <sheet name="Программы по видам спорта" sheetId="1" r:id="rId1"/>
    <sheet name="спортсооружения" sheetId="2" r:id="rId2"/>
    <sheet name="пропускная способность, загруже" sheetId="3" r:id="rId3"/>
    <sheet name="Учебно-практ. оборудование" sheetId="4" r:id="rId4"/>
    <sheet name="Приобретения спорт.оборудования" sheetId="5" r:id="rId5"/>
  </sheets>
  <definedNames>
    <definedName name="_xlnm.Print_Area" localSheetId="2">'пропускная способность, загруже'!$A$1:$Z$51</definedName>
  </definedNames>
  <calcPr fullCalcOnLoad="1"/>
</workbook>
</file>

<file path=xl/sharedStrings.xml><?xml version="1.0" encoding="utf-8"?>
<sst xmlns="http://schemas.openxmlformats.org/spreadsheetml/2006/main" count="304" uniqueCount="186">
  <si>
    <t xml:space="preserve">                                                                                                                                                                                         Таблица 1</t>
  </si>
  <si>
    <t>№   п\п</t>
  </si>
  <si>
    <t>из них:</t>
  </si>
  <si>
    <t>тренер ДЮСШ</t>
  </si>
  <si>
    <t>учитель  физ-ры</t>
  </si>
  <si>
    <t>педагог дополнительного образования</t>
  </si>
  <si>
    <t>другие</t>
  </si>
  <si>
    <t>количество групп</t>
  </si>
  <si>
    <t>Баскетбол</t>
  </si>
  <si>
    <t>Бокс</t>
  </si>
  <si>
    <t>Велоспорт</t>
  </si>
  <si>
    <t>Волейбол</t>
  </si>
  <si>
    <t>Гиревой спорт</t>
  </si>
  <si>
    <t>Греко-римская борьба</t>
  </si>
  <si>
    <t>Дзюдо</t>
  </si>
  <si>
    <t>Каратэ</t>
  </si>
  <si>
    <t>Кикбоксинг</t>
  </si>
  <si>
    <t>Конькобежный спорт</t>
  </si>
  <si>
    <t>Легкая атлетика</t>
  </si>
  <si>
    <t>Лыжные гонки</t>
  </si>
  <si>
    <t>Настольный теннис</t>
  </si>
  <si>
    <t>О Ф П</t>
  </si>
  <si>
    <t>Ориентирование</t>
  </si>
  <si>
    <t>Плавание</t>
  </si>
  <si>
    <t>Полиатлон</t>
  </si>
  <si>
    <t>Пулевая стрельба</t>
  </si>
  <si>
    <t>Рукопашный бой</t>
  </si>
  <si>
    <t>Самбо</t>
  </si>
  <si>
    <t>Спортивная аэробика</t>
  </si>
  <si>
    <t>Гимнастика</t>
  </si>
  <si>
    <t>Танцевальный спорт</t>
  </si>
  <si>
    <t>Тяжелая атлетика</t>
  </si>
  <si>
    <t>Футбол</t>
  </si>
  <si>
    <t>Хоккей</t>
  </si>
  <si>
    <t>Шашки</t>
  </si>
  <si>
    <t>Шахматы</t>
  </si>
  <si>
    <t>Другие</t>
  </si>
  <si>
    <t xml:space="preserve">Всего </t>
  </si>
  <si>
    <t>Итого:</t>
  </si>
  <si>
    <t>Таблица 2</t>
  </si>
  <si>
    <t>№ п\п</t>
  </si>
  <si>
    <t>Комплектование</t>
  </si>
  <si>
    <t>СПОРТИВНЫЙ  ЗАЛ</t>
  </si>
  <si>
    <t>Всего обучающихся</t>
  </si>
  <si>
    <t>Всего классов</t>
  </si>
  <si>
    <t>ВСЕГО</t>
  </si>
  <si>
    <t>(42х24)</t>
  </si>
  <si>
    <t>(36х18); (30х18); (30х15)</t>
  </si>
  <si>
    <t>(24х12); (18х9)</t>
  </si>
  <si>
    <t>нестандартные (с указанием размера)</t>
  </si>
  <si>
    <t>ПЛАВАТЕЛЬНЫЙ  БАССЕЙН</t>
  </si>
  <si>
    <t>50 м</t>
  </si>
  <si>
    <t>25 м</t>
  </si>
  <si>
    <t>нестандартные</t>
  </si>
  <si>
    <t>ТИР</t>
  </si>
  <si>
    <t>Легкоатлетическая дорожка</t>
  </si>
  <si>
    <t>Сектор для прыжков в длину</t>
  </si>
  <si>
    <t>Сектор для прыжков в высоту</t>
  </si>
  <si>
    <t>Игровое поле для футбола</t>
  </si>
  <si>
    <t>Баскетбольная площадка</t>
  </si>
  <si>
    <t>Волейбольная площадка</t>
  </si>
  <si>
    <t>Гимнастический городок</t>
  </si>
  <si>
    <t>Лыжная трасса</t>
  </si>
  <si>
    <t>другие спорт.сооружения</t>
  </si>
  <si>
    <t>Таблица 4</t>
  </si>
  <si>
    <t>Гимнастическое (кол-во)</t>
  </si>
  <si>
    <t>Стенка  гимнастическая</t>
  </si>
  <si>
    <t>Козел гимнастический</t>
  </si>
  <si>
    <t>Конь гимнастический</t>
  </si>
  <si>
    <t>Брусья разновысокие</t>
  </si>
  <si>
    <t>Брусья параллельные</t>
  </si>
  <si>
    <t>Канат для лазания</t>
  </si>
  <si>
    <t>Мост гимнастический</t>
  </si>
  <si>
    <t>Скамейка гимнастическая</t>
  </si>
  <si>
    <t>Маты гимнастические</t>
  </si>
  <si>
    <t>Скакалки</t>
  </si>
  <si>
    <t>Палки гимнастические</t>
  </si>
  <si>
    <t>Обручи гимнстические</t>
  </si>
  <si>
    <t>Легкоатлетическое (кол-во)</t>
  </si>
  <si>
    <t>Планка для прыжков в высоту</t>
  </si>
  <si>
    <t xml:space="preserve">Стойки для прыжков </t>
  </si>
  <si>
    <t>Мяч (малый) для метания</t>
  </si>
  <si>
    <t>Гранаты для метания</t>
  </si>
  <si>
    <t>Щиты баскетбольные</t>
  </si>
  <si>
    <t>Мячи баскетбольные</t>
  </si>
  <si>
    <t>Стойки волейбольные</t>
  </si>
  <si>
    <t>Сетка волейбольная</t>
  </si>
  <si>
    <t>Мчи волейбольные</t>
  </si>
  <si>
    <t>Ворота для мини футбола</t>
  </si>
  <si>
    <t>Сетки для ворот для мини-футбола</t>
  </si>
  <si>
    <t>Мячи для футбола</t>
  </si>
  <si>
    <t>Лыжное (кол-во)</t>
  </si>
  <si>
    <t>Лыжи беговые с креплением</t>
  </si>
  <si>
    <t>Ботинки лыжные</t>
  </si>
  <si>
    <t>Палки лыжные</t>
  </si>
  <si>
    <r>
      <rPr>
        <b/>
        <sz val="9"/>
        <rFont val="Times New Roman"/>
        <family val="1"/>
      </rPr>
      <t>количество обучающихся</t>
    </r>
    <r>
      <rPr>
        <sz val="9"/>
        <rFont val="Times New Roman"/>
        <family val="1"/>
      </rPr>
      <t>, занимающихся  в школьных  секционных группах</t>
    </r>
  </si>
  <si>
    <r>
      <t xml:space="preserve">Количество занимающихся по видам спорта                                                                                                       </t>
    </r>
    <r>
      <rPr>
        <sz val="9"/>
        <rFont val="Times New Roman"/>
        <family val="1"/>
      </rPr>
      <t>(учитывать только  школьную секционную работу по  программам дополнительного образования физкультурно спортивной направленности)</t>
    </r>
  </si>
  <si>
    <t>приспособленные (фойе, коридор, реакреация, класс)</t>
  </si>
  <si>
    <t>ПРИШКОЛЬНЫЙ  СТАДИОН,  ПЛОЩАДКИ</t>
  </si>
  <si>
    <r>
      <t xml:space="preserve">Пришкольный     </t>
    </r>
    <r>
      <rPr>
        <b/>
        <sz val="10"/>
        <rFont val="Times New Roman"/>
        <family val="1"/>
      </rPr>
      <t>стадион</t>
    </r>
  </si>
  <si>
    <t>Бревно гимнастическое высокое</t>
  </si>
  <si>
    <t>Бревно гимнастическое напольное</t>
  </si>
  <si>
    <t>Переклидина гимнастическая</t>
  </si>
  <si>
    <t xml:space="preserve">СПОРТИВНЫЕ  СООРУЖЕНИЯ  </t>
  </si>
  <si>
    <t>из них (кол-во):</t>
  </si>
  <si>
    <t>ВСЕГО:</t>
  </si>
  <si>
    <t>Таблица 5</t>
  </si>
  <si>
    <t>Приобретено на сумму</t>
  </si>
  <si>
    <t>Перечень спортивного оборудования и инвентаря</t>
  </si>
  <si>
    <t>СВЕДЕНИЯ ПО ОБРАЗОВАТЕЛЬНЫМ ПРОГРАММАМ ДОПОЛНИТЕЛЬНОГО ОБРАЗОВАНИЯ ДЕТЕЙ ФИЗКУЛЬТУРНО-СПОРТИВНОЙ НАПРАВЛЕННОСТИ В ОБЩЕОБРАЗОВАТЕЛЬНЫХ ОРГАНИЗАЦИЯХ ОБЛАСТИ</t>
  </si>
  <si>
    <t xml:space="preserve">Наименование общеобразовательной организации в том числе филиалов </t>
  </si>
  <si>
    <t>Наименование общеобразовательных организаций, в том числе филиалов</t>
  </si>
  <si>
    <t>Комплектование групп и учащихся</t>
  </si>
  <si>
    <t>Всего обучающихся в организации</t>
  </si>
  <si>
    <t>Наличие школьного учебно-практического оборудования,                                                                                                                                                           предусмотренного Федеральным компонентом государственного  стандарта общего образования</t>
  </si>
  <si>
    <t>Хоккейная коробка</t>
  </si>
  <si>
    <t>Таблица 3</t>
  </si>
  <si>
    <t>к-во учащихся</t>
  </si>
  <si>
    <t>к-во групп</t>
  </si>
  <si>
    <t>Школьная секционная работа (с учетом таб.1 п.9,10)</t>
  </si>
  <si>
    <t>к-во часов</t>
  </si>
  <si>
    <t>% загруженности</t>
  </si>
  <si>
    <t>% пропускной способности</t>
  </si>
  <si>
    <t>ИТОГО</t>
  </si>
  <si>
    <r>
      <t xml:space="preserve">Количество </t>
    </r>
    <r>
      <rPr>
        <b/>
        <sz val="10"/>
        <rFont val="Times New Roman"/>
        <family val="1"/>
      </rPr>
      <t>уроков физкультуры</t>
    </r>
    <r>
      <rPr>
        <sz val="10"/>
        <rFont val="Times New Roman"/>
        <family val="1"/>
      </rPr>
      <t xml:space="preserve">    в неделю (2-3 и более)</t>
    </r>
  </si>
  <si>
    <r>
      <t xml:space="preserve">Количество   </t>
    </r>
    <r>
      <rPr>
        <b/>
        <sz val="10"/>
        <rFont val="Times New Roman"/>
        <family val="1"/>
      </rPr>
      <t>спортивных залов</t>
    </r>
  </si>
  <si>
    <t>К-во учащихся в организации</t>
  </si>
  <si>
    <t xml:space="preserve">ВСЕГО </t>
  </si>
  <si>
    <t>в 1 смену</t>
  </si>
  <si>
    <t xml:space="preserve">во 2 смену </t>
  </si>
  <si>
    <t xml:space="preserve">МАТЕРИАЛЬНО - ТЕХНИЧЕСКОЕ  ОСНАЩЕНИЕ  УЧЕБНОЙ  ДЕЯТЕЛЬНОСТИ </t>
  </si>
  <si>
    <t>ПРОПУСКНАЯ СПОСОБНОСЬ И ЗАГРУЖЕННОСТЬ СПОРТИВНОГО ЗАЛА ВО ВНЕУРОЧНОЕ ВРЕМЯ</t>
  </si>
  <si>
    <t>ПРОПУСКНАЯ СПОСОБНОСТЬ И ЗАГРУЖЕННОСТЬ СПОРТЗАЛА                                  (в неделю)</t>
  </si>
  <si>
    <t>Занятия  ДЮСШ и других организаций в спортзале школы</t>
  </si>
  <si>
    <t>Для спортивных игр (кол-во)</t>
  </si>
  <si>
    <t>ИТОГО:</t>
  </si>
  <si>
    <t>%</t>
  </si>
  <si>
    <t>Всего уч-ся</t>
  </si>
  <si>
    <t>Всего часов</t>
  </si>
  <si>
    <t xml:space="preserve">Наименование общеобразовательного организаций, в том числе филиалов </t>
  </si>
  <si>
    <t xml:space="preserve">Наименование общеобразовательной организации, в том числе филиалов </t>
  </si>
  <si>
    <t>Преподаватели, реализующие программы дополнительного образования детей физкультурно-спортивной направленности</t>
  </si>
  <si>
    <t>Полоса препятствий</t>
  </si>
  <si>
    <t>МБОУ Заворонежская СОШ</t>
  </si>
  <si>
    <t>Большесосновский филиал МБОУ Заворонежской СОШ</t>
  </si>
  <si>
    <t>Борщевской филиал МБОУ Заворонежской СОШ</t>
  </si>
  <si>
    <t>Жидиловский филиал МБОУ Заворонежской СОШ</t>
  </si>
  <si>
    <t>Зеленогайский филиал МБОУ Заворонежской СОШ</t>
  </si>
  <si>
    <t>Панский филиал МБОУ Заворонежской СОШ</t>
  </si>
  <si>
    <t>Ранинский филиал МБОУ Заворонежской СОШ</t>
  </si>
  <si>
    <t>Турмасовский филиал МБОУ Заворонежской СОШ</t>
  </si>
  <si>
    <t>Терский филиал МБОУ Заворонежской СОШ</t>
  </si>
  <si>
    <t>МБОУ Кочетовская СОШ</t>
  </si>
  <si>
    <t>Глазковский филиал МБОУ Кочетовской СОШ</t>
  </si>
  <si>
    <t>Гололобовский филиал МБОУ Кочетовской СОШ</t>
  </si>
  <si>
    <t xml:space="preserve">Садостроевский филиал МБОУ </t>
  </si>
  <si>
    <t>Круглинский филиал МБОУ Кочетовской СОШ</t>
  </si>
  <si>
    <t>Изосимовский филиал МБОУ Кочетовской СОШ</t>
  </si>
  <si>
    <t>Красивский филиал МБОУ Кочетовской СОШ</t>
  </si>
  <si>
    <t>МБОУ Новоникольская СОШ</t>
  </si>
  <si>
    <t>Мановицкий филиал МБОУ Новоникольской СОШ</t>
  </si>
  <si>
    <t>Малолавровский филиал МБОУ Новоникольской СОШ</t>
  </si>
  <si>
    <t>Старохмелевской филиал МБОУ Новоникольской СОШ</t>
  </si>
  <si>
    <t>Староказинский филиал МБОУ Новоникольской СОШ</t>
  </si>
  <si>
    <t>Терновской филиал МБОУ Новоникольской СОШ</t>
  </si>
  <si>
    <t>Хоботовский филиал МБОУ Новоникольской СОШ</t>
  </si>
  <si>
    <t>Крюковский филиал МБОУ Новоникольской СОШ</t>
  </si>
  <si>
    <t>Муниципальный орган управления образованием:  Мичуринский район</t>
  </si>
  <si>
    <t>Проведение спортивно-массовых мероприятий</t>
  </si>
  <si>
    <r>
      <rPr>
        <b/>
        <sz val="10"/>
        <rFont val="Times New Roman"/>
        <family val="1"/>
      </rPr>
      <t>Пропускная способность</t>
    </r>
    <r>
      <rPr>
        <sz val="10"/>
        <rFont val="Times New Roman"/>
        <family val="1"/>
      </rPr>
      <t xml:space="preserve"> спортзала во внеурочное время в неделю  (гр.10+15+19)          </t>
    </r>
  </si>
  <si>
    <r>
      <rPr>
        <b/>
        <sz val="10"/>
        <rFont val="Times New Roman"/>
        <family val="1"/>
      </rPr>
      <t>Загруженность</t>
    </r>
    <r>
      <rPr>
        <sz val="10"/>
        <rFont val="Times New Roman"/>
        <family val="1"/>
      </rPr>
      <t xml:space="preserve"> спортивного зала во внеурочное время в неделю (гр.8+13+18)    </t>
    </r>
  </si>
  <si>
    <r>
      <rPr>
        <b/>
        <i/>
        <u val="single"/>
        <sz val="10"/>
        <rFont val="Times New Roman"/>
        <family val="1"/>
      </rPr>
      <t>ПРОПУСКНАЯ СПОСОБНОСТЬ СПОРТИВНОГО ЗАЛА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К-во учащихся занимающихся в секции </t>
    </r>
    <r>
      <rPr>
        <b/>
        <sz val="10"/>
        <rFont val="Times New Roman"/>
        <family val="1"/>
      </rPr>
      <t>(:)</t>
    </r>
    <r>
      <rPr>
        <sz val="10"/>
        <rFont val="Times New Roman"/>
        <family val="1"/>
      </rPr>
      <t xml:space="preserve">  всего обучающихся в школе </t>
    </r>
    <r>
      <rPr>
        <b/>
        <sz val="10"/>
        <rFont val="Times New Roman"/>
        <family val="1"/>
      </rPr>
      <t xml:space="preserve">(х) </t>
    </r>
    <r>
      <rPr>
        <sz val="10"/>
        <rFont val="Times New Roman"/>
        <family val="1"/>
      </rPr>
      <t xml:space="preserve">100% </t>
    </r>
    <r>
      <rPr>
        <b/>
        <sz val="10"/>
        <rFont val="Times New Roman"/>
        <family val="1"/>
      </rPr>
      <t xml:space="preserve">(=) </t>
    </r>
    <r>
      <rPr>
        <sz val="10"/>
        <rFont val="Times New Roman"/>
        <family val="1"/>
      </rPr>
      <t>пропускная способность спортзала в неделю  (в</t>
    </r>
    <r>
      <rPr>
        <b/>
        <sz val="10"/>
        <rFont val="Times New Roman"/>
        <family val="1"/>
      </rPr>
      <t xml:space="preserve"> %).</t>
    </r>
  </si>
  <si>
    <t>Примечание:  в графе 4  необходимо указать (через запятую) инвентарь и оборудование, приобретенные в 2015 году.</t>
  </si>
  <si>
    <t>Приобретение  спортивного оборудования                                                                                                                                                              в 2015  году</t>
  </si>
  <si>
    <t xml:space="preserve">                 МОНИТОРИНГ  СОСТОЯНИЯ ФИЗИЧЕСКОЙ КУЛЬТУРЫ И СПОРТА                                                                                                                                                                   В ОБЩЕОБРАЗОВАТЕЛЬНЫХ ОРГАНИЗАЦИЯХ ТАМБОВСКОЙ ОБЛАСТИ (на 2015-16 уч.г.)</t>
  </si>
  <si>
    <t>МБОУ Стаевская СОШ</t>
  </si>
  <si>
    <t>МБОУ СтаевскаяСОШ</t>
  </si>
  <si>
    <t>7,18*5,5</t>
  </si>
  <si>
    <t>7,70х15,80</t>
  </si>
  <si>
    <t>14,8Х9,0</t>
  </si>
  <si>
    <t>мяч футбольный</t>
  </si>
  <si>
    <r>
      <rPr>
        <b/>
        <i/>
        <u val="single"/>
        <sz val="10"/>
        <rFont val="Times New Roman"/>
        <family val="1"/>
      </rPr>
      <t>ЗАГРУЖЕННОСТЬ СПОРТИВНОГО ЗАЛА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К-во часов загруженности спортивного зала в неделю </t>
    </r>
    <r>
      <rPr>
        <b/>
        <sz val="10"/>
        <rFont val="Times New Roman"/>
        <family val="1"/>
      </rPr>
      <t>(:)</t>
    </r>
    <r>
      <rPr>
        <sz val="10"/>
        <rFont val="Times New Roman"/>
        <family val="1"/>
      </rPr>
      <t xml:space="preserve"> общее к-во залов </t>
    </r>
    <r>
      <rPr>
        <b/>
        <sz val="10"/>
        <rFont val="Times New Roman"/>
        <family val="1"/>
      </rPr>
      <t>(=)</t>
    </r>
    <r>
      <rPr>
        <sz val="10"/>
        <rFont val="Times New Roman"/>
        <family val="1"/>
      </rPr>
      <t xml:space="preserve"> загруженность спортзала в неделю (</t>
    </r>
    <r>
      <rPr>
        <b/>
        <sz val="10"/>
        <rFont val="Times New Roman"/>
        <family val="1"/>
      </rPr>
      <t>в часах)</t>
    </r>
    <r>
      <rPr>
        <sz val="10"/>
        <rFont val="Times New Roman"/>
        <family val="1"/>
      </rPr>
      <t xml:space="preserve">;                                                                                                                                   2. Загруженность спортивного зала в неделю (в часах) (х) 100% </t>
    </r>
    <r>
      <rPr>
        <b/>
        <sz val="10"/>
        <rFont val="Times New Roman"/>
        <family val="1"/>
      </rPr>
      <t xml:space="preserve">(:) </t>
    </r>
    <r>
      <rPr>
        <sz val="10"/>
        <rFont val="Times New Roman"/>
        <family val="1"/>
      </rPr>
      <t>свободное от основных уроков время</t>
    </r>
    <r>
      <rPr>
        <b/>
        <sz val="10"/>
        <rFont val="Times New Roman"/>
        <family val="1"/>
      </rPr>
      <t xml:space="preserve"> - 48 часов </t>
    </r>
    <r>
      <rPr>
        <sz val="10"/>
        <rFont val="Times New Roman"/>
        <family val="1"/>
      </rPr>
      <t xml:space="preserve">(в односменной школе) или </t>
    </r>
    <r>
      <rPr>
        <b/>
        <sz val="10"/>
        <rFont val="Times New Roman"/>
        <family val="1"/>
      </rPr>
      <t xml:space="preserve">36 часов </t>
    </r>
    <r>
      <rPr>
        <sz val="10"/>
        <rFont val="Times New Roman"/>
        <family val="1"/>
      </rPr>
      <t xml:space="preserve">(в двусменной школе)  </t>
    </r>
    <r>
      <rPr>
        <b/>
        <sz val="10"/>
        <rFont val="Times New Roman"/>
        <family val="1"/>
      </rPr>
      <t xml:space="preserve">(=) </t>
    </r>
    <r>
      <rPr>
        <sz val="10"/>
        <rFont val="Times New Roman"/>
        <family val="1"/>
      </rPr>
      <t>загруженность спортзала в неделю</t>
    </r>
    <r>
      <rPr>
        <b/>
        <sz val="10"/>
        <rFont val="Times New Roman"/>
        <family val="1"/>
      </rPr>
      <t xml:space="preserve"> (%)</t>
    </r>
  </si>
  <si>
    <t>15Х9</t>
  </si>
  <si>
    <t>1 (24х10)</t>
  </si>
  <si>
    <t>2 Плскостных сооружения,(лабиринт и гимнастический городок)Мост подкидной ,козел,канат для лазания,Гриф дляштанги и диски к нему,Параллельные брусья,велотренажер.беговая дорожка.силовой тренажер.вибротренажер.легкоатлетические барьеры.</t>
  </si>
  <si>
    <t>10х7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</si>
</sst>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2" fillId="33" borderId="22" xfId="0" applyFont="1" applyFill="1" applyBorder="1" applyAlignment="1">
      <alignment horizontal="center" textRotation="90"/>
    </xf>
    <xf numFmtId="0" fontId="12" fillId="33" borderId="23" xfId="0" applyFont="1" applyFill="1" applyBorder="1" applyAlignment="1">
      <alignment horizontal="center" textRotation="90"/>
    </xf>
    <xf numFmtId="0" fontId="12" fillId="33" borderId="22" xfId="0" applyFont="1" applyFill="1" applyBorder="1" applyAlignment="1">
      <alignment horizontal="center" textRotation="90" wrapText="1"/>
    </xf>
    <xf numFmtId="0" fontId="12" fillId="33" borderId="23" xfId="0" applyFont="1" applyFill="1" applyBorder="1" applyAlignment="1">
      <alignment horizontal="center" textRotation="90" wrapText="1"/>
    </xf>
    <xf numFmtId="0" fontId="12" fillId="33" borderId="24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2" fillId="33" borderId="25" xfId="0" applyFont="1" applyFill="1" applyBorder="1" applyAlignment="1">
      <alignment horizontal="center" textRotation="90"/>
    </xf>
    <xf numFmtId="0" fontId="4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 textRotation="90" wrapText="1"/>
    </xf>
    <xf numFmtId="0" fontId="12" fillId="33" borderId="31" xfId="0" applyFont="1" applyFill="1" applyBorder="1" applyAlignment="1">
      <alignment horizontal="center" textRotation="90"/>
    </xf>
    <xf numFmtId="0" fontId="12" fillId="33" borderId="32" xfId="0" applyFont="1" applyFill="1" applyBorder="1" applyAlignment="1">
      <alignment horizontal="center" textRotation="90"/>
    </xf>
    <xf numFmtId="0" fontId="15" fillId="33" borderId="23" xfId="0" applyFont="1" applyFill="1" applyBorder="1" applyAlignment="1">
      <alignment horizontal="center" textRotation="90"/>
    </xf>
    <xf numFmtId="0" fontId="15" fillId="33" borderId="24" xfId="0" applyFont="1" applyFill="1" applyBorder="1" applyAlignment="1">
      <alignment horizontal="center" textRotation="90"/>
    </xf>
    <xf numFmtId="0" fontId="2" fillId="33" borderId="33" xfId="0" applyFont="1" applyFill="1" applyBorder="1" applyAlignment="1">
      <alignment horizontal="center" textRotation="90" wrapText="1"/>
    </xf>
    <xf numFmtId="0" fontId="2" fillId="33" borderId="23" xfId="0" applyFont="1" applyFill="1" applyBorder="1" applyAlignment="1">
      <alignment horizontal="center" textRotation="90" wrapText="1"/>
    </xf>
    <xf numFmtId="0" fontId="2" fillId="33" borderId="34" xfId="0" applyFont="1" applyFill="1" applyBorder="1" applyAlignment="1">
      <alignment horizont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33" borderId="36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left"/>
    </xf>
    <xf numFmtId="0" fontId="8" fillId="33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0" fillId="34" borderId="39" xfId="0" applyFill="1" applyBorder="1" applyAlignment="1">
      <alignment/>
    </xf>
    <xf numFmtId="0" fontId="1" fillId="34" borderId="39" xfId="0" applyFont="1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34" xfId="0" applyFill="1" applyBorder="1" applyAlignment="1">
      <alignment/>
    </xf>
    <xf numFmtId="0" fontId="1" fillId="34" borderId="36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2" fillId="34" borderId="39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34" borderId="21" xfId="0" applyFont="1" applyFill="1" applyBorder="1" applyAlignment="1">
      <alignment/>
    </xf>
    <xf numFmtId="0" fontId="8" fillId="33" borderId="28" xfId="0" applyFont="1" applyFill="1" applyBorder="1" applyAlignment="1">
      <alignment horizontal="left"/>
    </xf>
    <xf numFmtId="0" fontId="8" fillId="33" borderId="45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horizontal="left" wrapText="1"/>
    </xf>
    <xf numFmtId="0" fontId="8" fillId="33" borderId="46" xfId="0" applyFont="1" applyFill="1" applyBorder="1" applyAlignment="1">
      <alignment horizontal="left" wrapText="1"/>
    </xf>
    <xf numFmtId="0" fontId="4" fillId="33" borderId="28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0" fontId="4" fillId="33" borderId="21" xfId="53" applyFont="1" applyFill="1" applyBorder="1">
      <alignment/>
      <protection/>
    </xf>
    <xf numFmtId="0" fontId="4" fillId="35" borderId="21" xfId="53" applyFont="1" applyFill="1" applyBorder="1">
      <alignment/>
      <protection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4" fillId="33" borderId="17" xfId="53" applyFont="1" applyFill="1" applyBorder="1">
      <alignment/>
      <protection/>
    </xf>
    <xf numFmtId="0" fontId="8" fillId="34" borderId="29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4" fillId="33" borderId="48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0" fontId="4" fillId="33" borderId="50" xfId="53" applyFont="1" applyFill="1" applyBorder="1">
      <alignment/>
      <protection/>
    </xf>
    <xf numFmtId="0" fontId="4" fillId="33" borderId="47" xfId="53" applyFont="1" applyFill="1" applyBorder="1">
      <alignment/>
      <protection/>
    </xf>
    <xf numFmtId="0" fontId="4" fillId="35" borderId="47" xfId="53" applyFont="1" applyFill="1" applyBorder="1">
      <alignment/>
      <protection/>
    </xf>
    <xf numFmtId="0" fontId="4" fillId="34" borderId="45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3" borderId="51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34" borderId="47" xfId="0" applyFont="1" applyFill="1" applyBorder="1" applyAlignment="1">
      <alignment/>
    </xf>
    <xf numFmtId="0" fontId="2" fillId="0" borderId="48" xfId="0" applyFont="1" applyBorder="1" applyAlignment="1">
      <alignment/>
    </xf>
    <xf numFmtId="0" fontId="2" fillId="0" borderId="19" xfId="0" applyFont="1" applyBorder="1" applyAlignment="1">
      <alignment/>
    </xf>
    <xf numFmtId="0" fontId="2" fillId="34" borderId="52" xfId="0" applyFont="1" applyFill="1" applyBorder="1" applyAlignment="1">
      <alignment/>
    </xf>
    <xf numFmtId="180" fontId="2" fillId="34" borderId="45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0" fontId="0" fillId="0" borderId="19" xfId="0" applyBorder="1" applyAlignment="1">
      <alignment/>
    </xf>
    <xf numFmtId="0" fontId="8" fillId="35" borderId="53" xfId="0" applyFont="1" applyFill="1" applyBorder="1" applyAlignment="1">
      <alignment horizontal="left"/>
    </xf>
    <xf numFmtId="0" fontId="9" fillId="35" borderId="53" xfId="0" applyFont="1" applyFill="1" applyBorder="1" applyAlignment="1">
      <alignment/>
    </xf>
    <xf numFmtId="0" fontId="4" fillId="35" borderId="53" xfId="0" applyFont="1" applyFill="1" applyBorder="1" applyAlignment="1">
      <alignment/>
    </xf>
    <xf numFmtId="0" fontId="4" fillId="35" borderId="54" xfId="0" applyFont="1" applyFill="1" applyBorder="1" applyAlignment="1">
      <alignment/>
    </xf>
    <xf numFmtId="0" fontId="2" fillId="35" borderId="53" xfId="0" applyFont="1" applyFill="1" applyBorder="1" applyAlignment="1">
      <alignment/>
    </xf>
    <xf numFmtId="0" fontId="2" fillId="35" borderId="54" xfId="0" applyFont="1" applyFill="1" applyBorder="1" applyAlignment="1">
      <alignment/>
    </xf>
    <xf numFmtId="0" fontId="8" fillId="33" borderId="15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4" fillId="33" borderId="5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8" fillId="35" borderId="55" xfId="0" applyFont="1" applyFill="1" applyBorder="1" applyAlignment="1">
      <alignment horizontal="left"/>
    </xf>
    <xf numFmtId="0" fontId="9" fillId="35" borderId="55" xfId="0" applyFont="1" applyFill="1" applyBorder="1" applyAlignment="1">
      <alignment/>
    </xf>
    <xf numFmtId="0" fontId="4" fillId="35" borderId="56" xfId="0" applyFont="1" applyFill="1" applyBorder="1" applyAlignment="1">
      <alignment/>
    </xf>
    <xf numFmtId="0" fontId="4" fillId="35" borderId="55" xfId="0" applyFont="1" applyFill="1" applyBorder="1" applyAlignment="1">
      <alignment/>
    </xf>
    <xf numFmtId="0" fontId="2" fillId="35" borderId="55" xfId="0" applyFont="1" applyFill="1" applyBorder="1" applyAlignment="1">
      <alignment/>
    </xf>
    <xf numFmtId="0" fontId="2" fillId="35" borderId="57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6" borderId="58" xfId="0" applyFill="1" applyBorder="1" applyAlignment="1">
      <alignment/>
    </xf>
    <xf numFmtId="0" fontId="0" fillId="36" borderId="59" xfId="0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left" wrapText="1"/>
    </xf>
    <xf numFmtId="0" fontId="2" fillId="33" borderId="50" xfId="0" applyFont="1" applyFill="1" applyBorder="1" applyAlignment="1">
      <alignment wrapText="1"/>
    </xf>
    <xf numFmtId="0" fontId="2" fillId="35" borderId="60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2" fillId="35" borderId="61" xfId="0" applyFont="1" applyFill="1" applyBorder="1" applyAlignment="1">
      <alignment/>
    </xf>
    <xf numFmtId="181" fontId="2" fillId="33" borderId="39" xfId="0" applyNumberFormat="1" applyFont="1" applyFill="1" applyBorder="1" applyAlignment="1">
      <alignment/>
    </xf>
    <xf numFmtId="0" fontId="2" fillId="35" borderId="56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62" xfId="0" applyFont="1" applyFill="1" applyBorder="1" applyAlignment="1">
      <alignment/>
    </xf>
    <xf numFmtId="0" fontId="2" fillId="35" borderId="63" xfId="0" applyFont="1" applyFill="1" applyBorder="1" applyAlignment="1">
      <alignment/>
    </xf>
    <xf numFmtId="0" fontId="2" fillId="35" borderId="64" xfId="0" applyFont="1" applyFill="1" applyBorder="1" applyAlignment="1">
      <alignment/>
    </xf>
    <xf numFmtId="0" fontId="2" fillId="35" borderId="65" xfId="0" applyFont="1" applyFill="1" applyBorder="1" applyAlignment="1">
      <alignment/>
    </xf>
    <xf numFmtId="0" fontId="2" fillId="35" borderId="66" xfId="0" applyFont="1" applyFill="1" applyBorder="1" applyAlignment="1">
      <alignment/>
    </xf>
    <xf numFmtId="0" fontId="2" fillId="33" borderId="67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2" fillId="34" borderId="68" xfId="0" applyFont="1" applyFill="1" applyBorder="1" applyAlignment="1">
      <alignment/>
    </xf>
    <xf numFmtId="0" fontId="4" fillId="35" borderId="59" xfId="0" applyFont="1" applyFill="1" applyBorder="1" applyAlignment="1">
      <alignment/>
    </xf>
    <xf numFmtId="0" fontId="4" fillId="37" borderId="61" xfId="0" applyFont="1" applyFill="1" applyBorder="1" applyAlignment="1">
      <alignment/>
    </xf>
    <xf numFmtId="0" fontId="4" fillId="33" borderId="27" xfId="53" applyFont="1" applyFill="1" applyBorder="1">
      <alignment/>
      <protection/>
    </xf>
    <xf numFmtId="0" fontId="4" fillId="33" borderId="28" xfId="53" applyFont="1" applyFill="1" applyBorder="1">
      <alignment/>
      <protection/>
    </xf>
    <xf numFmtId="0" fontId="4" fillId="35" borderId="28" xfId="53" applyFont="1" applyFill="1" applyBorder="1">
      <alignment/>
      <protection/>
    </xf>
    <xf numFmtId="0" fontId="4" fillId="35" borderId="60" xfId="0" applyFont="1" applyFill="1" applyBorder="1" applyAlignment="1">
      <alignment/>
    </xf>
    <xf numFmtId="0" fontId="4" fillId="35" borderId="61" xfId="0" applyFont="1" applyFill="1" applyBorder="1" applyAlignment="1">
      <alignment/>
    </xf>
    <xf numFmtId="0" fontId="4" fillId="33" borderId="69" xfId="0" applyFont="1" applyFill="1" applyBorder="1" applyAlignment="1">
      <alignment/>
    </xf>
    <xf numFmtId="0" fontId="4" fillId="33" borderId="62" xfId="0" applyFont="1" applyFill="1" applyBorder="1" applyAlignment="1">
      <alignment/>
    </xf>
    <xf numFmtId="0" fontId="0" fillId="36" borderId="70" xfId="0" applyFill="1" applyBorder="1" applyAlignment="1">
      <alignment/>
    </xf>
    <xf numFmtId="0" fontId="0" fillId="36" borderId="71" xfId="0" applyFill="1" applyBorder="1" applyAlignment="1">
      <alignment/>
    </xf>
    <xf numFmtId="0" fontId="4" fillId="35" borderId="65" xfId="0" applyFont="1" applyFill="1" applyBorder="1" applyAlignment="1">
      <alignment/>
    </xf>
    <xf numFmtId="0" fontId="4" fillId="35" borderId="66" xfId="0" applyFont="1" applyFill="1" applyBorder="1" applyAlignment="1">
      <alignment/>
    </xf>
    <xf numFmtId="0" fontId="8" fillId="33" borderId="7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left"/>
    </xf>
    <xf numFmtId="0" fontId="8" fillId="33" borderId="49" xfId="0" applyFont="1" applyFill="1" applyBorder="1" applyAlignment="1">
      <alignment horizontal="left"/>
    </xf>
    <xf numFmtId="0" fontId="8" fillId="33" borderId="62" xfId="0" applyFont="1" applyFill="1" applyBorder="1" applyAlignment="1">
      <alignment horizontal="left"/>
    </xf>
    <xf numFmtId="0" fontId="8" fillId="35" borderId="63" xfId="0" applyFont="1" applyFill="1" applyBorder="1" applyAlignment="1">
      <alignment horizontal="left"/>
    </xf>
    <xf numFmtId="0" fontId="8" fillId="35" borderId="64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35" borderId="65" xfId="0" applyFont="1" applyFill="1" applyBorder="1" applyAlignment="1">
      <alignment horizontal="left"/>
    </xf>
    <xf numFmtId="0" fontId="8" fillId="35" borderId="66" xfId="0" applyFont="1" applyFill="1" applyBorder="1" applyAlignment="1">
      <alignment horizontal="left"/>
    </xf>
    <xf numFmtId="0" fontId="8" fillId="33" borderId="40" xfId="0" applyFont="1" applyFill="1" applyBorder="1" applyAlignment="1">
      <alignment horizontal="left"/>
    </xf>
    <xf numFmtId="0" fontId="9" fillId="33" borderId="49" xfId="0" applyFont="1" applyFill="1" applyBorder="1" applyAlignment="1">
      <alignment/>
    </xf>
    <xf numFmtId="0" fontId="9" fillId="33" borderId="62" xfId="0" applyFont="1" applyFill="1" applyBorder="1" applyAlignment="1">
      <alignment/>
    </xf>
    <xf numFmtId="0" fontId="9" fillId="35" borderId="64" xfId="0" applyFont="1" applyFill="1" applyBorder="1" applyAlignment="1">
      <alignment/>
    </xf>
    <xf numFmtId="0" fontId="9" fillId="35" borderId="66" xfId="0" applyFont="1" applyFill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0" fontId="2" fillId="34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/>
    </xf>
    <xf numFmtId="0" fontId="8" fillId="35" borderId="73" xfId="0" applyFont="1" applyFill="1" applyBorder="1" applyAlignment="1">
      <alignment horizontal="left"/>
    </xf>
    <xf numFmtId="0" fontId="8" fillId="35" borderId="74" xfId="0" applyFont="1" applyFill="1" applyBorder="1" applyAlignment="1">
      <alignment horizontal="left"/>
    </xf>
    <xf numFmtId="0" fontId="2" fillId="34" borderId="35" xfId="0" applyFont="1" applyFill="1" applyBorder="1" applyAlignment="1">
      <alignment/>
    </xf>
    <xf numFmtId="0" fontId="4" fillId="33" borderId="75" xfId="0" applyFont="1" applyFill="1" applyBorder="1" applyAlignment="1">
      <alignment/>
    </xf>
    <xf numFmtId="0" fontId="8" fillId="35" borderId="76" xfId="0" applyFont="1" applyFill="1" applyBorder="1" applyAlignment="1">
      <alignment horizontal="left"/>
    </xf>
    <xf numFmtId="0" fontId="8" fillId="35" borderId="77" xfId="0" applyFont="1" applyFill="1" applyBorder="1" applyAlignment="1">
      <alignment horizontal="left"/>
    </xf>
    <xf numFmtId="0" fontId="9" fillId="35" borderId="77" xfId="0" applyFont="1" applyFill="1" applyBorder="1" applyAlignment="1">
      <alignment/>
    </xf>
    <xf numFmtId="0" fontId="4" fillId="35" borderId="78" xfId="0" applyFont="1" applyFill="1" applyBorder="1" applyAlignment="1">
      <alignment/>
    </xf>
    <xf numFmtId="0" fontId="4" fillId="35" borderId="79" xfId="0" applyFont="1" applyFill="1" applyBorder="1" applyAlignment="1">
      <alignment/>
    </xf>
    <xf numFmtId="0" fontId="4" fillId="37" borderId="80" xfId="0" applyFont="1" applyFill="1" applyBorder="1" applyAlignment="1">
      <alignment/>
    </xf>
    <xf numFmtId="0" fontId="4" fillId="35" borderId="81" xfId="53" applyFont="1" applyFill="1" applyBorder="1">
      <alignment/>
      <protection/>
    </xf>
    <xf numFmtId="0" fontId="4" fillId="35" borderId="82" xfId="53" applyFont="1" applyFill="1" applyBorder="1">
      <alignment/>
      <protection/>
    </xf>
    <xf numFmtId="0" fontId="4" fillId="35" borderId="79" xfId="53" applyFont="1" applyFill="1" applyBorder="1">
      <alignment/>
      <protection/>
    </xf>
    <xf numFmtId="0" fontId="4" fillId="35" borderId="80" xfId="0" applyFont="1" applyFill="1" applyBorder="1" applyAlignment="1">
      <alignment/>
    </xf>
    <xf numFmtId="0" fontId="4" fillId="35" borderId="81" xfId="0" applyFont="1" applyFill="1" applyBorder="1" applyAlignment="1">
      <alignment/>
    </xf>
    <xf numFmtId="0" fontId="4" fillId="35" borderId="82" xfId="0" applyFont="1" applyFill="1" applyBorder="1" applyAlignment="1">
      <alignment/>
    </xf>
    <xf numFmtId="0" fontId="4" fillId="35" borderId="76" xfId="0" applyFont="1" applyFill="1" applyBorder="1" applyAlignment="1">
      <alignment/>
    </xf>
    <xf numFmtId="0" fontId="4" fillId="35" borderId="77" xfId="0" applyFont="1" applyFill="1" applyBorder="1" applyAlignment="1">
      <alignment/>
    </xf>
    <xf numFmtId="0" fontId="2" fillId="35" borderId="82" xfId="0" applyFont="1" applyFill="1" applyBorder="1" applyAlignment="1">
      <alignment/>
    </xf>
    <xf numFmtId="0" fontId="2" fillId="35" borderId="83" xfId="0" applyFont="1" applyFill="1" applyBorder="1" applyAlignment="1">
      <alignment/>
    </xf>
    <xf numFmtId="0" fontId="2" fillId="35" borderId="78" xfId="0" applyFont="1" applyFill="1" applyBorder="1" applyAlignment="1">
      <alignment/>
    </xf>
    <xf numFmtId="0" fontId="2" fillId="0" borderId="79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2" fillId="37" borderId="81" xfId="0" applyFont="1" applyFill="1" applyBorder="1" applyAlignment="1">
      <alignment/>
    </xf>
    <xf numFmtId="0" fontId="2" fillId="37" borderId="82" xfId="0" applyFont="1" applyFill="1" applyBorder="1" applyAlignment="1">
      <alignment/>
    </xf>
    <xf numFmtId="0" fontId="2" fillId="35" borderId="76" xfId="0" applyFont="1" applyFill="1" applyBorder="1" applyAlignment="1">
      <alignment/>
    </xf>
    <xf numFmtId="0" fontId="2" fillId="35" borderId="77" xfId="0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4" fillId="38" borderId="49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4" fillId="38" borderId="27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4" fillId="38" borderId="5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50" xfId="0" applyFont="1" applyBorder="1" applyAlignment="1">
      <alignment/>
    </xf>
    <xf numFmtId="0" fontId="2" fillId="34" borderId="67" xfId="0" applyFont="1" applyFill="1" applyBorder="1" applyAlignment="1">
      <alignment/>
    </xf>
    <xf numFmtId="0" fontId="2" fillId="39" borderId="14" xfId="0" applyFont="1" applyFill="1" applyBorder="1" applyAlignment="1">
      <alignment/>
    </xf>
    <xf numFmtId="0" fontId="2" fillId="39" borderId="67" xfId="0" applyFont="1" applyFill="1" applyBorder="1" applyAlignment="1">
      <alignment/>
    </xf>
    <xf numFmtId="0" fontId="4" fillId="39" borderId="84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8" fillId="35" borderId="78" xfId="0" applyFont="1" applyFill="1" applyBorder="1" applyAlignment="1">
      <alignment horizontal="left"/>
    </xf>
    <xf numFmtId="0" fontId="8" fillId="35" borderId="82" xfId="0" applyFont="1" applyFill="1" applyBorder="1" applyAlignment="1">
      <alignment horizontal="left"/>
    </xf>
    <xf numFmtId="0" fontId="8" fillId="35" borderId="83" xfId="0" applyFont="1" applyFill="1" applyBorder="1" applyAlignment="1">
      <alignment horizontal="left"/>
    </xf>
    <xf numFmtId="0" fontId="9" fillId="35" borderId="82" xfId="0" applyFont="1" applyFill="1" applyBorder="1" applyAlignment="1">
      <alignment/>
    </xf>
    <xf numFmtId="0" fontId="9" fillId="35" borderId="83" xfId="0" applyFont="1" applyFill="1" applyBorder="1" applyAlignment="1">
      <alignment/>
    </xf>
    <xf numFmtId="0" fontId="4" fillId="35" borderId="85" xfId="0" applyFont="1" applyFill="1" applyBorder="1" applyAlignment="1">
      <alignment/>
    </xf>
    <xf numFmtId="0" fontId="4" fillId="35" borderId="86" xfId="0" applyFont="1" applyFill="1" applyBorder="1" applyAlignment="1">
      <alignment/>
    </xf>
    <xf numFmtId="0" fontId="4" fillId="37" borderId="87" xfId="0" applyFont="1" applyFill="1" applyBorder="1" applyAlignment="1">
      <alignment/>
    </xf>
    <xf numFmtId="0" fontId="4" fillId="35" borderId="88" xfId="0" applyFont="1" applyFill="1" applyBorder="1" applyAlignment="1">
      <alignment/>
    </xf>
    <xf numFmtId="0" fontId="4" fillId="35" borderId="87" xfId="0" applyFont="1" applyFill="1" applyBorder="1" applyAlignment="1">
      <alignment/>
    </xf>
    <xf numFmtId="0" fontId="4" fillId="35" borderId="89" xfId="0" applyFont="1" applyFill="1" applyBorder="1" applyAlignment="1">
      <alignment/>
    </xf>
    <xf numFmtId="0" fontId="4" fillId="35" borderId="83" xfId="0" applyFont="1" applyFill="1" applyBorder="1" applyAlignment="1">
      <alignment/>
    </xf>
    <xf numFmtId="186" fontId="2" fillId="33" borderId="14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8" fillId="35" borderId="64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0" fontId="8" fillId="35" borderId="66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2" fillId="34" borderId="90" xfId="0" applyFont="1" applyFill="1" applyBorder="1" applyAlignment="1">
      <alignment/>
    </xf>
    <xf numFmtId="0" fontId="8" fillId="39" borderId="11" xfId="0" applyFont="1" applyFill="1" applyBorder="1" applyAlignment="1">
      <alignment horizontal="right"/>
    </xf>
    <xf numFmtId="1" fontId="2" fillId="34" borderId="21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5" borderId="55" xfId="0" applyFont="1" applyFill="1" applyBorder="1" applyAlignment="1">
      <alignment/>
    </xf>
    <xf numFmtId="0" fontId="9" fillId="35" borderId="77" xfId="0" applyFont="1" applyFill="1" applyBorder="1" applyAlignment="1">
      <alignment/>
    </xf>
    <xf numFmtId="0" fontId="8" fillId="0" borderId="18" xfId="0" applyFont="1" applyFill="1" applyBorder="1" applyAlignment="1">
      <alignment horizontal="left" wrapText="1"/>
    </xf>
    <xf numFmtId="0" fontId="4" fillId="0" borderId="78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8" fillId="0" borderId="77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180" fontId="2" fillId="0" borderId="18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0" fillId="0" borderId="0" xfId="0" applyFill="1" applyAlignment="1">
      <alignment/>
    </xf>
    <xf numFmtId="0" fontId="8" fillId="0" borderId="17" xfId="0" applyFont="1" applyFill="1" applyBorder="1" applyAlignment="1">
      <alignment horizontal="left"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39" borderId="47" xfId="0" applyFont="1" applyFill="1" applyBorder="1" applyAlignment="1">
      <alignment/>
    </xf>
    <xf numFmtId="0" fontId="2" fillId="39" borderId="21" xfId="0" applyFont="1" applyFill="1" applyBorder="1" applyAlignment="1">
      <alignment/>
    </xf>
    <xf numFmtId="1" fontId="2" fillId="39" borderId="21" xfId="0" applyNumberFormat="1" applyFont="1" applyFill="1" applyBorder="1" applyAlignment="1">
      <alignment/>
    </xf>
    <xf numFmtId="0" fontId="2" fillId="39" borderId="82" xfId="0" applyFont="1" applyFill="1" applyBorder="1" applyAlignment="1">
      <alignment/>
    </xf>
    <xf numFmtId="0" fontId="4" fillId="34" borderId="84" xfId="0" applyFont="1" applyFill="1" applyBorder="1" applyAlignment="1">
      <alignment/>
    </xf>
    <xf numFmtId="0" fontId="2" fillId="33" borderId="8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4" borderId="45" xfId="0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180" fontId="2" fillId="34" borderId="39" xfId="0" applyNumberFormat="1" applyFont="1" applyFill="1" applyBorder="1" applyAlignment="1">
      <alignment/>
    </xf>
    <xf numFmtId="0" fontId="8" fillId="0" borderId="45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8" fillId="0" borderId="62" xfId="0" applyFont="1" applyFill="1" applyBorder="1" applyAlignment="1">
      <alignment horizontal="right"/>
    </xf>
    <xf numFmtId="0" fontId="2" fillId="0" borderId="62" xfId="0" applyFont="1" applyFill="1" applyBorder="1" applyAlignment="1">
      <alignment/>
    </xf>
    <xf numFmtId="180" fontId="2" fillId="0" borderId="45" xfId="0" applyNumberFormat="1" applyFont="1" applyFill="1" applyBorder="1" applyAlignment="1">
      <alignment/>
    </xf>
    <xf numFmtId="0" fontId="2" fillId="0" borderId="49" xfId="0" applyFont="1" applyFill="1" applyBorder="1" applyAlignment="1">
      <alignment/>
    </xf>
    <xf numFmtId="1" fontId="2" fillId="0" borderId="45" xfId="0" applyNumberFormat="1" applyFont="1" applyFill="1" applyBorder="1" applyAlignment="1">
      <alignment/>
    </xf>
    <xf numFmtId="0" fontId="8" fillId="0" borderId="48" xfId="0" applyFont="1" applyFill="1" applyBorder="1" applyAlignment="1">
      <alignment horizontal="left"/>
    </xf>
    <xf numFmtId="0" fontId="8" fillId="0" borderId="91" xfId="0" applyFont="1" applyFill="1" applyBorder="1" applyAlignment="1">
      <alignment horizontal="left" wrapText="1"/>
    </xf>
    <xf numFmtId="0" fontId="2" fillId="0" borderId="91" xfId="0" applyFont="1" applyFill="1" applyBorder="1" applyAlignment="1">
      <alignment/>
    </xf>
    <xf numFmtId="0" fontId="2" fillId="0" borderId="92" xfId="0" applyFont="1" applyFill="1" applyBorder="1" applyAlignment="1">
      <alignment/>
    </xf>
    <xf numFmtId="0" fontId="8" fillId="0" borderId="83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180" fontId="2" fillId="39" borderId="45" xfId="0" applyNumberFormat="1" applyFont="1" applyFill="1" applyBorder="1" applyAlignment="1">
      <alignment/>
    </xf>
    <xf numFmtId="180" fontId="2" fillId="39" borderId="52" xfId="0" applyNumberFormat="1" applyFont="1" applyFill="1" applyBorder="1" applyAlignment="1">
      <alignment/>
    </xf>
    <xf numFmtId="0" fontId="2" fillId="39" borderId="52" xfId="0" applyFont="1" applyFill="1" applyBorder="1" applyAlignment="1">
      <alignment/>
    </xf>
    <xf numFmtId="2" fontId="2" fillId="34" borderId="45" xfId="0" applyNumberFormat="1" applyFont="1" applyFill="1" applyBorder="1" applyAlignment="1">
      <alignment/>
    </xf>
    <xf numFmtId="0" fontId="6" fillId="33" borderId="23" xfId="0" applyFont="1" applyFill="1" applyBorder="1" applyAlignment="1">
      <alignment horizontal="center" textRotation="90" wrapText="1"/>
    </xf>
    <xf numFmtId="0" fontId="5" fillId="33" borderId="22" xfId="0" applyFont="1" applyFill="1" applyBorder="1" applyAlignment="1">
      <alignment horizontal="center" textRotation="90" wrapText="1"/>
    </xf>
    <xf numFmtId="0" fontId="4" fillId="33" borderId="33" xfId="0" applyFont="1" applyFill="1" applyBorder="1" applyAlignment="1">
      <alignment horizontal="center" textRotation="90" wrapText="1"/>
    </xf>
    <xf numFmtId="0" fontId="4" fillId="33" borderId="23" xfId="0" applyFont="1" applyFill="1" applyBorder="1" applyAlignment="1">
      <alignment horizontal="center" textRotation="90" wrapText="1"/>
    </xf>
    <xf numFmtId="0" fontId="5" fillId="33" borderId="24" xfId="0" applyFont="1" applyFill="1" applyBorder="1" applyAlignment="1">
      <alignment horizontal="center" textRotation="90"/>
    </xf>
    <xf numFmtId="0" fontId="3" fillId="0" borderId="28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40" borderId="93" xfId="0" applyFont="1" applyFill="1" applyBorder="1" applyAlignment="1">
      <alignment horizontal="center" vertical="center" wrapText="1"/>
    </xf>
    <xf numFmtId="0" fontId="1" fillId="40" borderId="90" xfId="0" applyFont="1" applyFill="1" applyBorder="1" applyAlignment="1">
      <alignment horizontal="center" vertical="center" wrapText="1"/>
    </xf>
    <xf numFmtId="0" fontId="1" fillId="40" borderId="94" xfId="0" applyFont="1" applyFill="1" applyBorder="1" applyAlignment="1">
      <alignment horizontal="center" vertical="center" wrapText="1"/>
    </xf>
    <xf numFmtId="0" fontId="1" fillId="40" borderId="27" xfId="0" applyFont="1" applyFill="1" applyBorder="1" applyAlignment="1">
      <alignment horizontal="center" vertical="center" wrapText="1"/>
    </xf>
    <xf numFmtId="0" fontId="1" fillId="40" borderId="67" xfId="0" applyFont="1" applyFill="1" applyBorder="1" applyAlignment="1">
      <alignment horizontal="center" vertical="center" wrapText="1"/>
    </xf>
    <xf numFmtId="0" fontId="1" fillId="40" borderId="50" xfId="0" applyFont="1" applyFill="1" applyBorder="1" applyAlignment="1">
      <alignment horizontal="center" vertical="center" wrapText="1"/>
    </xf>
    <xf numFmtId="0" fontId="5" fillId="0" borderId="93" xfId="0" applyFont="1" applyBorder="1" applyAlignment="1">
      <alignment horizontal="right"/>
    </xf>
    <xf numFmtId="0" fontId="5" fillId="0" borderId="90" xfId="0" applyFont="1" applyBorder="1" applyAlignment="1">
      <alignment horizontal="right"/>
    </xf>
    <xf numFmtId="0" fontId="5" fillId="0" borderId="94" xfId="0" applyFont="1" applyBorder="1" applyAlignment="1">
      <alignment horizontal="right"/>
    </xf>
    <xf numFmtId="0" fontId="3" fillId="33" borderId="93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95" xfId="0" applyFont="1" applyFill="1" applyBorder="1" applyAlignment="1">
      <alignment horizontal="center" wrapText="1"/>
    </xf>
    <xf numFmtId="0" fontId="5" fillId="34" borderId="68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9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96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95" xfId="0" applyFont="1" applyFill="1" applyBorder="1" applyAlignment="1">
      <alignment horizontal="center" vertical="center" wrapText="1"/>
    </xf>
    <xf numFmtId="0" fontId="5" fillId="34" borderId="68" xfId="0" applyFont="1" applyFill="1" applyBorder="1" applyAlignment="1">
      <alignment horizontal="center" vertical="center" wrapText="1"/>
    </xf>
    <xf numFmtId="0" fontId="4" fillId="33" borderId="97" xfId="0" applyFont="1" applyFill="1" applyBorder="1" applyAlignment="1">
      <alignment horizontal="center" textRotation="90" wrapText="1"/>
    </xf>
    <xf numFmtId="0" fontId="4" fillId="33" borderId="24" xfId="0" applyFont="1" applyFill="1" applyBorder="1" applyAlignment="1">
      <alignment horizontal="center" textRotation="90" wrapText="1"/>
    </xf>
    <xf numFmtId="0" fontId="4" fillId="33" borderId="27" xfId="0" applyFont="1" applyFill="1" applyBorder="1" applyAlignment="1">
      <alignment horizontal="center"/>
    </xf>
    <xf numFmtId="0" fontId="4" fillId="33" borderId="67" xfId="0" applyFont="1" applyFill="1" applyBorder="1" applyAlignment="1">
      <alignment horizontal="center"/>
    </xf>
    <xf numFmtId="0" fontId="4" fillId="33" borderId="98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textRotation="90" wrapText="1"/>
    </xf>
    <xf numFmtId="0" fontId="6" fillId="33" borderId="24" xfId="0" applyFont="1" applyFill="1" applyBorder="1" applyAlignment="1">
      <alignment horizontal="center" textRotation="90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99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95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9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textRotation="90" wrapText="1"/>
    </xf>
    <xf numFmtId="0" fontId="2" fillId="33" borderId="40" xfId="0" applyFont="1" applyFill="1" applyBorder="1" applyAlignment="1">
      <alignment horizontal="center" textRotation="90" wrapText="1"/>
    </xf>
    <xf numFmtId="0" fontId="2" fillId="33" borderId="33" xfId="0" applyFont="1" applyFill="1" applyBorder="1" applyAlignment="1">
      <alignment horizontal="center" textRotation="90" wrapText="1"/>
    </xf>
    <xf numFmtId="0" fontId="2" fillId="33" borderId="23" xfId="0" applyFont="1" applyFill="1" applyBorder="1" applyAlignment="1">
      <alignment horizontal="center" textRotation="90" wrapText="1"/>
    </xf>
    <xf numFmtId="0" fontId="2" fillId="33" borderId="34" xfId="0" applyFont="1" applyFill="1" applyBorder="1" applyAlignment="1">
      <alignment horizontal="center" textRotation="90" wrapText="1"/>
    </xf>
    <xf numFmtId="0" fontId="2" fillId="33" borderId="24" xfId="0" applyFont="1" applyFill="1" applyBorder="1" applyAlignment="1">
      <alignment horizontal="center" textRotation="90" wrapText="1"/>
    </xf>
    <xf numFmtId="0" fontId="2" fillId="33" borderId="101" xfId="0" applyFont="1" applyFill="1" applyBorder="1" applyAlignment="1">
      <alignment horizontal="center" textRotation="90" wrapText="1"/>
    </xf>
    <xf numFmtId="0" fontId="1" fillId="34" borderId="102" xfId="0" applyFont="1" applyFill="1" applyBorder="1" applyAlignment="1">
      <alignment horizontal="center" textRotation="90" wrapText="1"/>
    </xf>
    <xf numFmtId="0" fontId="1" fillId="34" borderId="41" xfId="0" applyFont="1" applyFill="1" applyBorder="1" applyAlignment="1">
      <alignment horizontal="center" textRotation="90" wrapText="1"/>
    </xf>
    <xf numFmtId="0" fontId="2" fillId="33" borderId="93" xfId="0" applyFont="1" applyFill="1" applyBorder="1" applyAlignment="1">
      <alignment horizontal="center" textRotation="90" wrapText="1"/>
    </xf>
    <xf numFmtId="0" fontId="2" fillId="33" borderId="103" xfId="0" applyFont="1" applyFill="1" applyBorder="1" applyAlignment="1">
      <alignment horizontal="center" textRotation="90" wrapText="1"/>
    </xf>
    <xf numFmtId="0" fontId="7" fillId="34" borderId="104" xfId="0" applyFont="1" applyFill="1" applyBorder="1" applyAlignment="1">
      <alignment horizontal="center" vertical="center" wrapText="1"/>
    </xf>
    <xf numFmtId="0" fontId="7" fillId="34" borderId="100" xfId="0" applyFont="1" applyFill="1" applyBorder="1" applyAlignment="1">
      <alignment horizontal="center" vertical="center" wrapText="1"/>
    </xf>
    <xf numFmtId="0" fontId="7" fillId="34" borderId="7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top"/>
    </xf>
    <xf numFmtId="0" fontId="7" fillId="34" borderId="96" xfId="0" applyFont="1" applyFill="1" applyBorder="1" applyAlignment="1">
      <alignment horizontal="center" vertical="top"/>
    </xf>
    <xf numFmtId="0" fontId="7" fillId="34" borderId="39" xfId="0" applyFont="1" applyFill="1" applyBorder="1" applyAlignment="1">
      <alignment horizontal="center" vertical="top"/>
    </xf>
    <xf numFmtId="0" fontId="8" fillId="34" borderId="100" xfId="0" applyFont="1" applyFill="1" applyBorder="1" applyAlignment="1">
      <alignment horizontal="center" vertical="center" wrapText="1"/>
    </xf>
    <xf numFmtId="0" fontId="8" fillId="34" borderId="75" xfId="0" applyFont="1" applyFill="1" applyBorder="1" applyAlignment="1">
      <alignment horizontal="center" vertical="center" wrapText="1"/>
    </xf>
    <xf numFmtId="0" fontId="1" fillId="34" borderId="105" xfId="0" applyFont="1" applyFill="1" applyBorder="1" applyAlignment="1">
      <alignment horizontal="center" textRotation="90" wrapText="1"/>
    </xf>
    <xf numFmtId="0" fontId="1" fillId="34" borderId="22" xfId="0" applyFont="1" applyFill="1" applyBorder="1" applyAlignment="1">
      <alignment horizontal="center" textRotation="90" wrapText="1"/>
    </xf>
    <xf numFmtId="0" fontId="1" fillId="34" borderId="40" xfId="0" applyFont="1" applyFill="1" applyBorder="1" applyAlignment="1">
      <alignment horizontal="center" textRotation="90" wrapText="1"/>
    </xf>
    <xf numFmtId="0" fontId="2" fillId="33" borderId="97" xfId="0" applyFont="1" applyFill="1" applyBorder="1" applyAlignment="1">
      <alignment horizontal="center" textRotation="90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106" xfId="0" applyFont="1" applyFill="1" applyBorder="1" applyAlignment="1">
      <alignment horizontal="center" vertical="center" wrapText="1"/>
    </xf>
    <xf numFmtId="0" fontId="2" fillId="33" borderId="105" xfId="0" applyFont="1" applyFill="1" applyBorder="1" applyAlignment="1">
      <alignment horizontal="center" textRotation="90" wrapText="1"/>
    </xf>
    <xf numFmtId="0" fontId="0" fillId="0" borderId="23" xfId="0" applyFont="1" applyBorder="1" applyAlignment="1">
      <alignment/>
    </xf>
    <xf numFmtId="0" fontId="0" fillId="0" borderId="34" xfId="0" applyFont="1" applyBorder="1" applyAlignment="1">
      <alignment/>
    </xf>
    <xf numFmtId="0" fontId="3" fillId="40" borderId="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1" fillId="33" borderId="29" xfId="0" applyFont="1" applyFill="1" applyBorder="1" applyAlignment="1">
      <alignment horizontal="center"/>
    </xf>
    <xf numFmtId="0" fontId="1" fillId="33" borderId="95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textRotation="90" wrapText="1"/>
    </xf>
    <xf numFmtId="0" fontId="13" fillId="34" borderId="96" xfId="0" applyFont="1" applyFill="1" applyBorder="1" applyAlignment="1">
      <alignment horizontal="center" textRotation="90" wrapText="1"/>
    </xf>
    <xf numFmtId="0" fontId="13" fillId="34" borderId="39" xfId="0" applyFont="1" applyFill="1" applyBorder="1" applyAlignment="1">
      <alignment horizontal="center" textRotation="90" wrapText="1"/>
    </xf>
    <xf numFmtId="0" fontId="1" fillId="34" borderId="29" xfId="0" applyFont="1" applyFill="1" applyBorder="1" applyAlignment="1">
      <alignment horizontal="center" wrapText="1"/>
    </xf>
    <xf numFmtId="0" fontId="1" fillId="34" borderId="95" xfId="0" applyFont="1" applyFill="1" applyBorder="1" applyAlignment="1">
      <alignment horizontal="center" wrapText="1"/>
    </xf>
    <xf numFmtId="0" fontId="1" fillId="34" borderId="68" xfId="0" applyFont="1" applyFill="1" applyBorder="1" applyAlignment="1">
      <alignment horizontal="center" wrapText="1"/>
    </xf>
    <xf numFmtId="0" fontId="0" fillId="0" borderId="96" xfId="0" applyBorder="1" applyAlignment="1">
      <alignment horizontal="center" textRotation="90" wrapText="1"/>
    </xf>
    <xf numFmtId="0" fontId="0" fillId="0" borderId="39" xfId="0" applyBorder="1" applyAlignment="1">
      <alignment horizontal="center" textRotation="90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96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textRotation="90" wrapText="1"/>
    </xf>
    <xf numFmtId="0" fontId="2" fillId="33" borderId="96" xfId="0" applyFont="1" applyFill="1" applyBorder="1" applyAlignment="1">
      <alignment horizontal="center" vertical="center" textRotation="90" wrapText="1"/>
    </xf>
    <xf numFmtId="0" fontId="2" fillId="33" borderId="39" xfId="0" applyFont="1" applyFill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40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34" xfId="0" applyFont="1" applyBorder="1" applyAlignment="1">
      <alignment horizontal="center" textRotation="90" wrapText="1"/>
    </xf>
    <xf numFmtId="0" fontId="2" fillId="0" borderId="0" xfId="0" applyFont="1" applyAlignment="1">
      <alignment horizontal="left" wrapText="1"/>
    </xf>
    <xf numFmtId="0" fontId="1" fillId="34" borderId="29" xfId="0" applyFont="1" applyFill="1" applyBorder="1" applyAlignment="1">
      <alignment horizontal="center" vertical="center"/>
    </xf>
    <xf numFmtId="0" fontId="1" fillId="34" borderId="95" xfId="0" applyFont="1" applyFill="1" applyBorder="1" applyAlignment="1">
      <alignment horizontal="center" vertical="center"/>
    </xf>
    <xf numFmtId="0" fontId="1" fillId="34" borderId="6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textRotation="90" wrapText="1"/>
    </xf>
    <xf numFmtId="0" fontId="2" fillId="0" borderId="32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 wrapText="1"/>
    </xf>
    <xf numFmtId="0" fontId="2" fillId="0" borderId="101" xfId="0" applyFont="1" applyBorder="1" applyAlignment="1">
      <alignment horizontal="center" textRotation="90" wrapText="1"/>
    </xf>
    <xf numFmtId="0" fontId="2" fillId="34" borderId="36" xfId="0" applyFont="1" applyFill="1" applyBorder="1" applyAlignment="1">
      <alignment horizontal="center" textRotation="90" wrapText="1"/>
    </xf>
    <xf numFmtId="0" fontId="2" fillId="34" borderId="96" xfId="0" applyFont="1" applyFill="1" applyBorder="1" applyAlignment="1">
      <alignment horizontal="center" textRotation="90" wrapText="1"/>
    </xf>
    <xf numFmtId="0" fontId="2" fillId="34" borderId="39" xfId="0" applyFont="1" applyFill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0" fontId="2" fillId="0" borderId="10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right"/>
    </xf>
    <xf numFmtId="0" fontId="1" fillId="34" borderId="29" xfId="0" applyFont="1" applyFill="1" applyBorder="1" applyAlignment="1">
      <alignment horizontal="center" vertical="center" wrapText="1"/>
    </xf>
    <xf numFmtId="0" fontId="1" fillId="34" borderId="95" xfId="0" applyFont="1" applyFill="1" applyBorder="1" applyAlignment="1">
      <alignment horizontal="center" vertical="center" wrapText="1"/>
    </xf>
    <xf numFmtId="0" fontId="1" fillId="34" borderId="6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textRotation="90" wrapText="1"/>
    </xf>
    <xf numFmtId="0" fontId="13" fillId="34" borderId="45" xfId="0" applyFont="1" applyFill="1" applyBorder="1" applyAlignment="1">
      <alignment horizontal="center" textRotation="90" wrapText="1"/>
    </xf>
    <xf numFmtId="0" fontId="13" fillId="34" borderId="18" xfId="0" applyFont="1" applyFill="1" applyBorder="1" applyAlignment="1">
      <alignment horizontal="center" textRotation="90" wrapText="1"/>
    </xf>
    <xf numFmtId="0" fontId="13" fillId="34" borderId="46" xfId="0" applyFont="1" applyFill="1" applyBorder="1" applyAlignment="1">
      <alignment horizontal="center" textRotation="90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95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95" xfId="0" applyFont="1" applyFill="1" applyBorder="1" applyAlignment="1">
      <alignment horizontal="center" vertical="center" wrapText="1"/>
    </xf>
    <xf numFmtId="0" fontId="11" fillId="34" borderId="6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right"/>
    </xf>
    <xf numFmtId="0" fontId="5" fillId="33" borderId="67" xfId="0" applyFont="1" applyFill="1" applyBorder="1" applyAlignment="1">
      <alignment horizontal="right"/>
    </xf>
    <xf numFmtId="0" fontId="11" fillId="34" borderId="45" xfId="0" applyFont="1" applyFill="1" applyBorder="1" applyAlignment="1">
      <alignment horizontal="center" vertical="center" wrapText="1"/>
    </xf>
    <xf numFmtId="0" fontId="12" fillId="34" borderId="107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2" fillId="34" borderId="96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/>
    </xf>
    <xf numFmtId="0" fontId="11" fillId="34" borderId="95" xfId="0" applyFont="1" applyFill="1" applyBorder="1" applyAlignment="1">
      <alignment horizontal="center" vertical="center"/>
    </xf>
    <xf numFmtId="0" fontId="11" fillId="34" borderId="68" xfId="0" applyFont="1" applyFill="1" applyBorder="1" applyAlignment="1">
      <alignment horizontal="center" vertical="center"/>
    </xf>
    <xf numFmtId="0" fontId="12" fillId="34" borderId="95" xfId="0" applyFont="1" applyFill="1" applyBorder="1" applyAlignment="1">
      <alignment horizontal="center" vertical="center" wrapText="1"/>
    </xf>
    <xf numFmtId="0" fontId="12" fillId="34" borderId="6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B1:AO39"/>
  <sheetViews>
    <sheetView tabSelected="1" zoomScalePageLayoutView="0" workbookViewId="0" topLeftCell="A1">
      <selection activeCell="AL41" sqref="AL41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19.8515625" style="0" customWidth="1"/>
    <col min="4" max="4" width="3.140625" style="0" customWidth="1"/>
    <col min="5" max="6" width="3.00390625" style="0" customWidth="1"/>
    <col min="7" max="7" width="4.28125" style="0" customWidth="1"/>
    <col min="8" max="8" width="2.57421875" style="0" customWidth="1"/>
    <col min="9" max="9" width="5.28125" style="0" customWidth="1"/>
    <col min="10" max="10" width="6.8515625" style="0" customWidth="1"/>
    <col min="11" max="11" width="4.8515625" style="0" customWidth="1"/>
    <col min="12" max="12" width="3.28125" style="0" customWidth="1"/>
    <col min="13" max="13" width="2.421875" style="0" customWidth="1"/>
    <col min="14" max="14" width="3.28125" style="0" customWidth="1"/>
    <col min="15" max="15" width="3.421875" style="0" customWidth="1"/>
    <col min="16" max="16" width="2.421875" style="0" customWidth="1"/>
    <col min="17" max="17" width="3.00390625" style="0" customWidth="1"/>
    <col min="18" max="18" width="2.57421875" style="0" customWidth="1"/>
    <col min="19" max="19" width="2.7109375" style="0" customWidth="1"/>
    <col min="20" max="20" width="2.57421875" style="0" customWidth="1"/>
    <col min="21" max="22" width="2.7109375" style="0" customWidth="1"/>
    <col min="23" max="23" width="3.57421875" style="0" customWidth="1"/>
    <col min="24" max="24" width="3.421875" style="0" customWidth="1"/>
    <col min="25" max="25" width="3.57421875" style="0" customWidth="1"/>
    <col min="26" max="26" width="2.7109375" style="0" customWidth="1"/>
    <col min="27" max="27" width="2.421875" style="0" customWidth="1"/>
    <col min="28" max="28" width="2.7109375" style="0" customWidth="1"/>
    <col min="29" max="32" width="2.421875" style="0" customWidth="1"/>
    <col min="33" max="33" width="2.8515625" style="0" customWidth="1"/>
    <col min="34" max="34" width="3.00390625" style="0" customWidth="1"/>
    <col min="35" max="35" width="2.7109375" style="0" customWidth="1"/>
    <col min="36" max="36" width="3.28125" style="0" customWidth="1"/>
    <col min="37" max="37" width="2.57421875" style="0" customWidth="1"/>
    <col min="38" max="38" width="3.00390625" style="0" customWidth="1"/>
    <col min="39" max="39" width="2.8515625" style="0" customWidth="1"/>
    <col min="40" max="40" width="4.28125" style="0" customWidth="1"/>
  </cols>
  <sheetData>
    <row r="1" spans="2:40" ht="51" customHeight="1">
      <c r="B1" s="329" t="s">
        <v>174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1"/>
    </row>
    <row r="2" spans="2:40" ht="0.75" customHeight="1" hidden="1">
      <c r="B2" s="332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4"/>
    </row>
    <row r="3" spans="2:40" ht="15.75">
      <c r="B3" s="314" t="s">
        <v>167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6"/>
    </row>
    <row r="4" spans="2:40" ht="23.25" customHeight="1">
      <c r="B4" s="317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9"/>
    </row>
    <row r="5" spans="2:40" ht="12.75" customHeight="1">
      <c r="B5" s="320" t="s">
        <v>109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2"/>
    </row>
    <row r="6" spans="2:40" ht="20.25" customHeight="1">
      <c r="B6" s="323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5"/>
    </row>
    <row r="7" spans="2:40" ht="21" customHeight="1" thickBot="1">
      <c r="B7" s="326" t="s">
        <v>0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8"/>
    </row>
    <row r="8" spans="2:40" ht="97.5" customHeight="1" thickBot="1">
      <c r="B8" s="338" t="s">
        <v>1</v>
      </c>
      <c r="C8" s="340" t="s">
        <v>140</v>
      </c>
      <c r="D8" s="335" t="s">
        <v>141</v>
      </c>
      <c r="E8" s="336"/>
      <c r="F8" s="336"/>
      <c r="G8" s="336"/>
      <c r="H8" s="337"/>
      <c r="I8" s="342" t="s">
        <v>112</v>
      </c>
      <c r="J8" s="343"/>
      <c r="K8" s="344"/>
      <c r="L8" s="342" t="s">
        <v>96</v>
      </c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4"/>
    </row>
    <row r="9" spans="2:40" ht="13.5" customHeight="1">
      <c r="B9" s="339"/>
      <c r="C9" s="341"/>
      <c r="D9" s="310" t="s">
        <v>37</v>
      </c>
      <c r="E9" s="347" t="s">
        <v>2</v>
      </c>
      <c r="F9" s="348"/>
      <c r="G9" s="348"/>
      <c r="H9" s="349"/>
      <c r="I9" s="310" t="s">
        <v>113</v>
      </c>
      <c r="J9" s="22" t="s">
        <v>2</v>
      </c>
      <c r="K9" s="313" t="s">
        <v>7</v>
      </c>
      <c r="L9" s="350" t="s">
        <v>8</v>
      </c>
      <c r="M9" s="309" t="s">
        <v>9</v>
      </c>
      <c r="N9" s="309" t="s">
        <v>10</v>
      </c>
      <c r="O9" s="309" t="s">
        <v>11</v>
      </c>
      <c r="P9" s="309" t="s">
        <v>12</v>
      </c>
      <c r="Q9" s="309" t="s">
        <v>13</v>
      </c>
      <c r="R9" s="309" t="s">
        <v>14</v>
      </c>
      <c r="S9" s="309" t="s">
        <v>15</v>
      </c>
      <c r="T9" s="309" t="s">
        <v>16</v>
      </c>
      <c r="U9" s="309" t="s">
        <v>17</v>
      </c>
      <c r="V9" s="309" t="s">
        <v>18</v>
      </c>
      <c r="W9" s="309" t="s">
        <v>19</v>
      </c>
      <c r="X9" s="309" t="s">
        <v>20</v>
      </c>
      <c r="Y9" s="309" t="s">
        <v>21</v>
      </c>
      <c r="Z9" s="309" t="s">
        <v>22</v>
      </c>
      <c r="AA9" s="309" t="s">
        <v>23</v>
      </c>
      <c r="AB9" s="309" t="s">
        <v>24</v>
      </c>
      <c r="AC9" s="309" t="s">
        <v>25</v>
      </c>
      <c r="AD9" s="309" t="s">
        <v>26</v>
      </c>
      <c r="AE9" s="309" t="s">
        <v>27</v>
      </c>
      <c r="AF9" s="309" t="s">
        <v>28</v>
      </c>
      <c r="AG9" s="309" t="s">
        <v>29</v>
      </c>
      <c r="AH9" s="309" t="s">
        <v>30</v>
      </c>
      <c r="AI9" s="309" t="s">
        <v>31</v>
      </c>
      <c r="AJ9" s="309" t="s">
        <v>32</v>
      </c>
      <c r="AK9" s="309" t="s">
        <v>33</v>
      </c>
      <c r="AL9" s="309" t="s">
        <v>34</v>
      </c>
      <c r="AM9" s="309" t="s">
        <v>35</v>
      </c>
      <c r="AN9" s="351" t="s">
        <v>36</v>
      </c>
    </row>
    <row r="10" spans="2:40" ht="12.75" customHeight="1">
      <c r="B10" s="339"/>
      <c r="C10" s="341"/>
      <c r="D10" s="310"/>
      <c r="E10" s="311" t="s">
        <v>4</v>
      </c>
      <c r="F10" s="311" t="s">
        <v>3</v>
      </c>
      <c r="G10" s="311" t="s">
        <v>5</v>
      </c>
      <c r="H10" s="345" t="s">
        <v>6</v>
      </c>
      <c r="I10" s="310"/>
      <c r="J10" s="311" t="s">
        <v>95</v>
      </c>
      <c r="K10" s="313"/>
      <c r="L10" s="350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51"/>
    </row>
    <row r="11" spans="2:40" ht="15.75" customHeight="1">
      <c r="B11" s="339"/>
      <c r="C11" s="341"/>
      <c r="D11" s="310"/>
      <c r="E11" s="312"/>
      <c r="F11" s="312"/>
      <c r="G11" s="312"/>
      <c r="H11" s="346"/>
      <c r="I11" s="310"/>
      <c r="J11" s="312"/>
      <c r="K11" s="313"/>
      <c r="L11" s="350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51"/>
    </row>
    <row r="12" spans="2:40" ht="133.5" customHeight="1" thickBot="1">
      <c r="B12" s="339"/>
      <c r="C12" s="341"/>
      <c r="D12" s="310"/>
      <c r="E12" s="312"/>
      <c r="F12" s="312"/>
      <c r="G12" s="312"/>
      <c r="H12" s="346"/>
      <c r="I12" s="310"/>
      <c r="J12" s="312"/>
      <c r="K12" s="313"/>
      <c r="L12" s="350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51"/>
    </row>
    <row r="13" spans="2:40" ht="13.5" thickBot="1">
      <c r="B13" s="45">
        <v>1</v>
      </c>
      <c r="C13" s="45">
        <v>2</v>
      </c>
      <c r="D13" s="46">
        <v>3</v>
      </c>
      <c r="E13" s="47">
        <v>4</v>
      </c>
      <c r="F13" s="47">
        <v>5</v>
      </c>
      <c r="G13" s="47">
        <v>6</v>
      </c>
      <c r="H13" s="48">
        <v>7</v>
      </c>
      <c r="I13" s="46">
        <v>8</v>
      </c>
      <c r="J13" s="47">
        <v>9</v>
      </c>
      <c r="K13" s="48">
        <v>10</v>
      </c>
      <c r="L13" s="46">
        <v>11</v>
      </c>
      <c r="M13" s="47">
        <v>12</v>
      </c>
      <c r="N13" s="47">
        <v>13</v>
      </c>
      <c r="O13" s="47">
        <v>14</v>
      </c>
      <c r="P13" s="47">
        <v>15</v>
      </c>
      <c r="Q13" s="47">
        <v>16</v>
      </c>
      <c r="R13" s="47">
        <v>17</v>
      </c>
      <c r="S13" s="47">
        <v>18</v>
      </c>
      <c r="T13" s="47">
        <v>19</v>
      </c>
      <c r="U13" s="47">
        <v>20</v>
      </c>
      <c r="V13" s="47">
        <v>21</v>
      </c>
      <c r="W13" s="49">
        <v>22</v>
      </c>
      <c r="X13" s="49">
        <v>23</v>
      </c>
      <c r="Y13" s="49">
        <v>24</v>
      </c>
      <c r="Z13" s="49">
        <v>25</v>
      </c>
      <c r="AA13" s="49">
        <v>26</v>
      </c>
      <c r="AB13" s="49">
        <v>27</v>
      </c>
      <c r="AC13" s="49">
        <v>28</v>
      </c>
      <c r="AD13" s="49">
        <v>29</v>
      </c>
      <c r="AE13" s="49">
        <v>30</v>
      </c>
      <c r="AF13" s="49">
        <v>31</v>
      </c>
      <c r="AG13" s="49">
        <v>32</v>
      </c>
      <c r="AH13" s="49">
        <v>33</v>
      </c>
      <c r="AI13" s="49">
        <v>34</v>
      </c>
      <c r="AJ13" s="49">
        <v>35</v>
      </c>
      <c r="AK13" s="49">
        <v>36</v>
      </c>
      <c r="AL13" s="49">
        <v>37</v>
      </c>
      <c r="AM13" s="49">
        <v>38</v>
      </c>
      <c r="AN13" s="50">
        <v>39</v>
      </c>
    </row>
    <row r="14" spans="2:41" ht="22.5">
      <c r="B14" s="72">
        <v>1</v>
      </c>
      <c r="C14" s="73" t="s">
        <v>143</v>
      </c>
      <c r="D14" s="164">
        <v>7</v>
      </c>
      <c r="E14" s="165">
        <v>3</v>
      </c>
      <c r="F14" s="165">
        <v>0</v>
      </c>
      <c r="G14" s="165">
        <v>1</v>
      </c>
      <c r="H14" s="166">
        <v>3</v>
      </c>
      <c r="I14" s="164">
        <v>522</v>
      </c>
      <c r="J14" s="165">
        <v>242</v>
      </c>
      <c r="K14" s="166">
        <v>17</v>
      </c>
      <c r="L14" s="164">
        <v>27</v>
      </c>
      <c r="M14" s="165">
        <v>0</v>
      </c>
      <c r="N14" s="165">
        <v>0</v>
      </c>
      <c r="O14" s="165">
        <v>26</v>
      </c>
      <c r="P14" s="165">
        <v>0</v>
      </c>
      <c r="Q14" s="165">
        <v>0</v>
      </c>
      <c r="R14" s="165">
        <v>0</v>
      </c>
      <c r="S14" s="165">
        <v>27</v>
      </c>
      <c r="T14" s="165">
        <v>0</v>
      </c>
      <c r="U14" s="165">
        <v>0</v>
      </c>
      <c r="V14" s="165">
        <v>0</v>
      </c>
      <c r="W14" s="173">
        <v>0</v>
      </c>
      <c r="X14" s="173">
        <v>0</v>
      </c>
      <c r="Y14" s="173">
        <v>59</v>
      </c>
      <c r="Z14" s="173">
        <v>30</v>
      </c>
      <c r="AA14" s="173">
        <v>0</v>
      </c>
      <c r="AB14" s="173">
        <v>0</v>
      </c>
      <c r="AC14" s="173">
        <v>26</v>
      </c>
      <c r="AD14" s="173">
        <v>0</v>
      </c>
      <c r="AE14" s="173">
        <v>0</v>
      </c>
      <c r="AF14" s="173">
        <v>0</v>
      </c>
      <c r="AG14" s="173">
        <v>0</v>
      </c>
      <c r="AH14" s="173">
        <v>0</v>
      </c>
      <c r="AI14" s="173">
        <v>0</v>
      </c>
      <c r="AJ14" s="173">
        <v>0</v>
      </c>
      <c r="AK14" s="173">
        <v>0</v>
      </c>
      <c r="AL14" s="173">
        <v>0</v>
      </c>
      <c r="AM14" s="173">
        <v>0</v>
      </c>
      <c r="AN14" s="174">
        <v>47</v>
      </c>
      <c r="AO14" s="180"/>
    </row>
    <row r="15" spans="2:41" ht="33.75">
      <c r="B15" s="72">
        <v>2</v>
      </c>
      <c r="C15" s="74" t="s">
        <v>144</v>
      </c>
      <c r="D15" s="167">
        <v>1</v>
      </c>
      <c r="E15" s="108">
        <v>1</v>
      </c>
      <c r="F15" s="108">
        <v>0</v>
      </c>
      <c r="G15" s="108">
        <v>0</v>
      </c>
      <c r="H15" s="168">
        <v>0</v>
      </c>
      <c r="I15" s="167">
        <v>17</v>
      </c>
      <c r="J15" s="108">
        <v>12</v>
      </c>
      <c r="K15" s="168">
        <v>1</v>
      </c>
      <c r="L15" s="167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12</v>
      </c>
      <c r="AK15" s="109">
        <v>0</v>
      </c>
      <c r="AL15" s="109">
        <v>0</v>
      </c>
      <c r="AM15" s="109">
        <v>0</v>
      </c>
      <c r="AN15" s="175">
        <v>0</v>
      </c>
      <c r="AO15" s="180"/>
    </row>
    <row r="16" spans="2:41" ht="33.75">
      <c r="B16" s="72">
        <v>3</v>
      </c>
      <c r="C16" s="74" t="s">
        <v>145</v>
      </c>
      <c r="D16" s="114">
        <v>1</v>
      </c>
      <c r="E16" s="115">
        <v>1</v>
      </c>
      <c r="F16" s="115">
        <v>0</v>
      </c>
      <c r="G16" s="115">
        <v>0</v>
      </c>
      <c r="H16" s="116">
        <v>0</v>
      </c>
      <c r="I16" s="114">
        <v>89</v>
      </c>
      <c r="J16" s="115">
        <v>19</v>
      </c>
      <c r="K16" s="116">
        <v>2</v>
      </c>
      <c r="L16" s="114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7">
        <v>0</v>
      </c>
      <c r="X16" s="117">
        <v>10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/>
      <c r="AI16" s="117">
        <v>0</v>
      </c>
      <c r="AJ16" s="117">
        <v>9</v>
      </c>
      <c r="AK16" s="117">
        <v>0</v>
      </c>
      <c r="AL16" s="117">
        <v>0</v>
      </c>
      <c r="AM16" s="117">
        <v>0</v>
      </c>
      <c r="AN16" s="118">
        <v>0</v>
      </c>
      <c r="AO16" s="180"/>
    </row>
    <row r="17" spans="2:41" ht="33.75">
      <c r="B17" s="72">
        <v>4</v>
      </c>
      <c r="C17" s="74" t="s">
        <v>146</v>
      </c>
      <c r="D17" s="114">
        <v>1</v>
      </c>
      <c r="E17" s="115">
        <v>1</v>
      </c>
      <c r="F17" s="115">
        <v>0</v>
      </c>
      <c r="G17" s="115">
        <v>2</v>
      </c>
      <c r="H17" s="116">
        <v>0</v>
      </c>
      <c r="I17" s="114">
        <v>118</v>
      </c>
      <c r="J17" s="115">
        <v>94</v>
      </c>
      <c r="K17" s="116">
        <v>4</v>
      </c>
      <c r="L17" s="114">
        <v>24</v>
      </c>
      <c r="M17" s="115">
        <v>0</v>
      </c>
      <c r="N17" s="115">
        <v>0</v>
      </c>
      <c r="O17" s="115">
        <v>32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7">
        <v>0</v>
      </c>
      <c r="X17" s="117">
        <v>0</v>
      </c>
      <c r="Y17" s="117">
        <v>18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20</v>
      </c>
      <c r="AK17" s="117">
        <v>0</v>
      </c>
      <c r="AL17" s="117">
        <v>0</v>
      </c>
      <c r="AM17" s="117">
        <v>0</v>
      </c>
      <c r="AN17" s="118">
        <v>0</v>
      </c>
      <c r="AO17" s="180"/>
    </row>
    <row r="18" spans="2:41" ht="33.75">
      <c r="B18" s="72">
        <v>5</v>
      </c>
      <c r="C18" s="74" t="s">
        <v>147</v>
      </c>
      <c r="D18" s="232">
        <v>1</v>
      </c>
      <c r="E18" s="233">
        <v>1</v>
      </c>
      <c r="F18" s="233">
        <v>0</v>
      </c>
      <c r="G18" s="233">
        <v>0</v>
      </c>
      <c r="H18" s="234">
        <v>0</v>
      </c>
      <c r="I18" s="232">
        <v>61</v>
      </c>
      <c r="J18" s="233">
        <v>13</v>
      </c>
      <c r="K18" s="234">
        <v>1</v>
      </c>
      <c r="L18" s="232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3">
        <v>0</v>
      </c>
      <c r="T18" s="233"/>
      <c r="U18" s="233">
        <v>0</v>
      </c>
      <c r="V18" s="233">
        <v>0</v>
      </c>
      <c r="W18" s="235">
        <v>0</v>
      </c>
      <c r="X18" s="235">
        <v>13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/>
      <c r="AE18" s="235">
        <v>0</v>
      </c>
      <c r="AF18" s="235">
        <v>0</v>
      </c>
      <c r="AG18" s="235">
        <v>0</v>
      </c>
      <c r="AH18" s="235">
        <v>0</v>
      </c>
      <c r="AI18" s="235"/>
      <c r="AJ18" s="235">
        <v>0</v>
      </c>
      <c r="AK18" s="235">
        <v>0</v>
      </c>
      <c r="AL18" s="235">
        <v>0</v>
      </c>
      <c r="AM18" s="235">
        <v>0</v>
      </c>
      <c r="AN18" s="236">
        <v>0</v>
      </c>
      <c r="AO18" s="180"/>
    </row>
    <row r="19" spans="2:41" ht="22.5">
      <c r="B19" s="72">
        <v>6</v>
      </c>
      <c r="C19" s="74" t="s">
        <v>148</v>
      </c>
      <c r="D19" s="114">
        <v>1</v>
      </c>
      <c r="E19" s="115">
        <v>1</v>
      </c>
      <c r="F19" s="115">
        <v>0</v>
      </c>
      <c r="G19" s="115">
        <v>0</v>
      </c>
      <c r="H19" s="116">
        <v>0</v>
      </c>
      <c r="I19" s="114">
        <v>51</v>
      </c>
      <c r="J19" s="115">
        <v>28</v>
      </c>
      <c r="K19" s="116">
        <v>2</v>
      </c>
      <c r="L19" s="114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14</v>
      </c>
      <c r="AK19" s="117">
        <v>14</v>
      </c>
      <c r="AL19" s="117">
        <v>0</v>
      </c>
      <c r="AM19" s="117">
        <v>0</v>
      </c>
      <c r="AN19" s="118">
        <v>0</v>
      </c>
      <c r="AO19" s="180"/>
    </row>
    <row r="20" spans="2:41" ht="22.5">
      <c r="B20" s="72">
        <v>7</v>
      </c>
      <c r="C20" s="74" t="s">
        <v>149</v>
      </c>
      <c r="D20" s="114">
        <v>2</v>
      </c>
      <c r="E20" s="115">
        <v>2</v>
      </c>
      <c r="F20" s="115">
        <v>0</v>
      </c>
      <c r="G20" s="115">
        <v>0</v>
      </c>
      <c r="H20" s="116">
        <v>0</v>
      </c>
      <c r="I20" s="114">
        <v>38</v>
      </c>
      <c r="J20" s="115">
        <v>25</v>
      </c>
      <c r="K20" s="116">
        <v>2</v>
      </c>
      <c r="L20" s="114">
        <v>0</v>
      </c>
      <c r="M20" s="115">
        <v>0</v>
      </c>
      <c r="N20" s="115">
        <v>0</v>
      </c>
      <c r="O20" s="115">
        <v>19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7">
        <v>0</v>
      </c>
      <c r="X20" s="117">
        <v>6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8">
        <v>0</v>
      </c>
      <c r="AO20" s="180"/>
    </row>
    <row r="21" spans="2:41" ht="33.75">
      <c r="B21" s="72">
        <v>8</v>
      </c>
      <c r="C21" s="74" t="s">
        <v>150</v>
      </c>
      <c r="D21" s="114">
        <v>1</v>
      </c>
      <c r="E21" s="115">
        <v>0</v>
      </c>
      <c r="F21" s="115">
        <v>0</v>
      </c>
      <c r="G21" s="115">
        <v>0</v>
      </c>
      <c r="H21" s="116">
        <v>1</v>
      </c>
      <c r="I21" s="114">
        <v>101</v>
      </c>
      <c r="J21" s="115">
        <v>46</v>
      </c>
      <c r="K21" s="116">
        <v>3</v>
      </c>
      <c r="L21" s="114">
        <v>19</v>
      </c>
      <c r="M21" s="115">
        <v>0</v>
      </c>
      <c r="N21" s="115">
        <v>0</v>
      </c>
      <c r="O21" s="115">
        <v>8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8">
        <v>19</v>
      </c>
      <c r="AO21" s="180"/>
    </row>
    <row r="22" spans="2:41" ht="22.5">
      <c r="B22" s="72">
        <v>9</v>
      </c>
      <c r="C22" s="74" t="s">
        <v>151</v>
      </c>
      <c r="D22" s="170">
        <v>1</v>
      </c>
      <c r="E22" s="121">
        <v>1</v>
      </c>
      <c r="F22" s="121">
        <v>0</v>
      </c>
      <c r="G22" s="121">
        <v>1</v>
      </c>
      <c r="H22" s="171">
        <v>0</v>
      </c>
      <c r="I22" s="170">
        <v>76</v>
      </c>
      <c r="J22" s="121">
        <v>33</v>
      </c>
      <c r="K22" s="171">
        <v>3</v>
      </c>
      <c r="L22" s="170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2">
        <v>0</v>
      </c>
      <c r="X22" s="122">
        <v>12</v>
      </c>
      <c r="Y22" s="122">
        <v>9</v>
      </c>
      <c r="Z22" s="122">
        <v>0</v>
      </c>
      <c r="AA22" s="122">
        <v>0</v>
      </c>
      <c r="AB22" s="122">
        <v>0</v>
      </c>
      <c r="AC22" s="122">
        <v>0</v>
      </c>
      <c r="AD22" s="122">
        <v>0</v>
      </c>
      <c r="AE22" s="122">
        <v>0</v>
      </c>
      <c r="AF22" s="122">
        <v>0</v>
      </c>
      <c r="AG22" s="122">
        <v>0</v>
      </c>
      <c r="AH22" s="122">
        <v>0</v>
      </c>
      <c r="AI22" s="122">
        <v>0</v>
      </c>
      <c r="AJ22" s="122">
        <v>12</v>
      </c>
      <c r="AK22" s="122">
        <v>0</v>
      </c>
      <c r="AL22" s="122">
        <v>0</v>
      </c>
      <c r="AM22" s="122">
        <v>0</v>
      </c>
      <c r="AN22" s="176">
        <v>0</v>
      </c>
      <c r="AO22" s="180"/>
    </row>
    <row r="23" spans="2:41" ht="12.75">
      <c r="B23" s="72">
        <v>10</v>
      </c>
      <c r="C23" s="74" t="s">
        <v>152</v>
      </c>
      <c r="D23" s="114">
        <v>1</v>
      </c>
      <c r="E23" s="115">
        <v>1</v>
      </c>
      <c r="F23" s="115">
        <v>0</v>
      </c>
      <c r="G23" s="273">
        <v>0</v>
      </c>
      <c r="H23" s="246">
        <v>0</v>
      </c>
      <c r="I23" s="271">
        <v>119</v>
      </c>
      <c r="J23" s="273">
        <v>65</v>
      </c>
      <c r="K23" s="246">
        <v>5</v>
      </c>
      <c r="L23" s="271">
        <v>0</v>
      </c>
      <c r="M23" s="273">
        <v>0</v>
      </c>
      <c r="N23" s="273">
        <v>0</v>
      </c>
      <c r="O23" s="273">
        <v>14</v>
      </c>
      <c r="P23" s="273">
        <v>0</v>
      </c>
      <c r="Q23" s="273">
        <v>0</v>
      </c>
      <c r="R23" s="273">
        <v>0</v>
      </c>
      <c r="S23" s="273">
        <v>0</v>
      </c>
      <c r="T23" s="273">
        <v>0</v>
      </c>
      <c r="U23" s="273">
        <v>0</v>
      </c>
      <c r="V23" s="273">
        <v>0</v>
      </c>
      <c r="W23" s="274">
        <v>0</v>
      </c>
      <c r="X23" s="274">
        <v>0</v>
      </c>
      <c r="Y23" s="274">
        <v>0</v>
      </c>
      <c r="Z23" s="274">
        <v>0</v>
      </c>
      <c r="AA23" s="274">
        <v>0</v>
      </c>
      <c r="AB23" s="274">
        <v>0</v>
      </c>
      <c r="AC23" s="274">
        <v>0</v>
      </c>
      <c r="AD23" s="274">
        <v>0</v>
      </c>
      <c r="AE23" s="274">
        <v>0</v>
      </c>
      <c r="AF23" s="274">
        <v>0</v>
      </c>
      <c r="AG23" s="274">
        <v>0</v>
      </c>
      <c r="AH23" s="274">
        <v>0</v>
      </c>
      <c r="AI23" s="274">
        <v>0</v>
      </c>
      <c r="AJ23" s="274">
        <v>15</v>
      </c>
      <c r="AK23" s="274">
        <v>0</v>
      </c>
      <c r="AL23" s="274">
        <v>0</v>
      </c>
      <c r="AM23" s="274">
        <v>0</v>
      </c>
      <c r="AN23" s="275">
        <v>36</v>
      </c>
      <c r="AO23" s="180"/>
    </row>
    <row r="24" spans="2:41" ht="22.5">
      <c r="B24" s="72">
        <v>11</v>
      </c>
      <c r="C24" s="74" t="s">
        <v>153</v>
      </c>
      <c r="D24" s="114">
        <v>2</v>
      </c>
      <c r="E24" s="115">
        <v>2</v>
      </c>
      <c r="F24" s="115">
        <v>0</v>
      </c>
      <c r="G24" s="115">
        <v>2</v>
      </c>
      <c r="H24" s="116">
        <v>0</v>
      </c>
      <c r="I24" s="114">
        <v>104</v>
      </c>
      <c r="J24" s="115">
        <v>60</v>
      </c>
      <c r="K24" s="116">
        <v>4</v>
      </c>
      <c r="L24" s="114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7">
        <v>0</v>
      </c>
      <c r="X24" s="117">
        <v>15</v>
      </c>
      <c r="Y24" s="117">
        <v>0</v>
      </c>
      <c r="Z24" s="117">
        <v>0</v>
      </c>
      <c r="AA24" s="117">
        <v>0</v>
      </c>
      <c r="AB24" s="117">
        <v>0</v>
      </c>
      <c r="AC24" s="117">
        <v>15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15</v>
      </c>
      <c r="AM24" s="117">
        <v>15</v>
      </c>
      <c r="AN24" s="118">
        <v>0</v>
      </c>
      <c r="AO24" s="180"/>
    </row>
    <row r="25" spans="2:41" ht="22.5">
      <c r="B25" s="72">
        <v>12</v>
      </c>
      <c r="C25" s="74" t="s">
        <v>154</v>
      </c>
      <c r="D25" s="187">
        <v>2</v>
      </c>
      <c r="E25" s="121">
        <v>2</v>
      </c>
      <c r="F25" s="121">
        <v>0</v>
      </c>
      <c r="G25" s="121">
        <v>2</v>
      </c>
      <c r="H25" s="188">
        <v>0</v>
      </c>
      <c r="I25" s="187">
        <v>43</v>
      </c>
      <c r="J25" s="121">
        <v>35</v>
      </c>
      <c r="K25" s="188">
        <v>3</v>
      </c>
      <c r="L25" s="187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2">
        <v>15</v>
      </c>
      <c r="X25" s="122">
        <v>0</v>
      </c>
      <c r="Y25" s="122">
        <v>10</v>
      </c>
      <c r="Z25" s="122">
        <v>0</v>
      </c>
      <c r="AA25" s="122">
        <v>0</v>
      </c>
      <c r="AB25" s="122">
        <v>0</v>
      </c>
      <c r="AC25" s="122">
        <v>0</v>
      </c>
      <c r="AD25" s="122"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0</v>
      </c>
      <c r="AJ25" s="122">
        <v>0</v>
      </c>
      <c r="AK25" s="122">
        <v>0</v>
      </c>
      <c r="AL25" s="122">
        <v>10</v>
      </c>
      <c r="AM25" s="122">
        <v>0</v>
      </c>
      <c r="AN25" s="189">
        <v>0</v>
      </c>
      <c r="AO25" s="180"/>
    </row>
    <row r="26" spans="2:41" ht="22.5">
      <c r="B26" s="72">
        <v>13</v>
      </c>
      <c r="C26" s="74" t="s">
        <v>155</v>
      </c>
      <c r="D26" s="130">
        <v>0</v>
      </c>
      <c r="E26" s="51">
        <v>0</v>
      </c>
      <c r="F26" s="51">
        <v>0</v>
      </c>
      <c r="G26" s="51">
        <v>0</v>
      </c>
      <c r="H26" s="169">
        <v>0</v>
      </c>
      <c r="I26" s="130">
        <v>10</v>
      </c>
      <c r="J26" s="51">
        <v>0</v>
      </c>
      <c r="K26" s="169">
        <v>0</v>
      </c>
      <c r="L26" s="130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230">
        <v>0</v>
      </c>
      <c r="X26" s="230">
        <v>0</v>
      </c>
      <c r="Y26" s="230">
        <v>0</v>
      </c>
      <c r="Z26" s="230">
        <v>0</v>
      </c>
      <c r="AA26" s="230">
        <v>0</v>
      </c>
      <c r="AB26" s="230">
        <v>0</v>
      </c>
      <c r="AC26" s="230">
        <v>0</v>
      </c>
      <c r="AD26" s="230">
        <v>0</v>
      </c>
      <c r="AE26" s="230">
        <v>0</v>
      </c>
      <c r="AF26" s="230">
        <v>0</v>
      </c>
      <c r="AG26" s="230">
        <v>0</v>
      </c>
      <c r="AH26" s="230"/>
      <c r="AI26" s="230">
        <v>0</v>
      </c>
      <c r="AJ26" s="230">
        <v>0</v>
      </c>
      <c r="AK26" s="230">
        <v>0</v>
      </c>
      <c r="AL26" s="230">
        <v>0</v>
      </c>
      <c r="AM26" s="230">
        <v>0</v>
      </c>
      <c r="AN26" s="231">
        <v>0</v>
      </c>
      <c r="AO26" s="180"/>
    </row>
    <row r="27" spans="2:41" ht="22.5">
      <c r="B27" s="72">
        <v>14</v>
      </c>
      <c r="C27" s="74" t="s">
        <v>156</v>
      </c>
      <c r="D27" s="114">
        <v>0</v>
      </c>
      <c r="E27" s="115">
        <v>1</v>
      </c>
      <c r="F27" s="115">
        <v>0</v>
      </c>
      <c r="G27" s="115">
        <v>1</v>
      </c>
      <c r="H27" s="116">
        <v>0</v>
      </c>
      <c r="I27" s="114">
        <v>129</v>
      </c>
      <c r="J27" s="115">
        <v>41</v>
      </c>
      <c r="K27" s="116">
        <v>4</v>
      </c>
      <c r="L27" s="114">
        <v>6</v>
      </c>
      <c r="M27" s="115">
        <v>0</v>
      </c>
      <c r="N27" s="115">
        <v>0</v>
      </c>
      <c r="O27" s="115">
        <v>13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3</v>
      </c>
      <c r="W27" s="117">
        <v>9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10</v>
      </c>
      <c r="AK27" s="117">
        <v>0</v>
      </c>
      <c r="AL27" s="117">
        <v>0</v>
      </c>
      <c r="AM27" s="117">
        <v>0</v>
      </c>
      <c r="AN27" s="118">
        <v>0</v>
      </c>
      <c r="AO27" s="180"/>
    </row>
    <row r="28" spans="2:41" ht="22.5">
      <c r="B28" s="72">
        <v>15</v>
      </c>
      <c r="C28" s="74" t="s">
        <v>157</v>
      </c>
      <c r="D28" s="114">
        <v>1</v>
      </c>
      <c r="E28" s="115">
        <v>1</v>
      </c>
      <c r="F28" s="115">
        <v>0</v>
      </c>
      <c r="G28" s="115">
        <v>0</v>
      </c>
      <c r="H28" s="116">
        <v>0</v>
      </c>
      <c r="I28" s="114">
        <v>69</v>
      </c>
      <c r="J28" s="115">
        <v>50</v>
      </c>
      <c r="K28" s="246">
        <v>3</v>
      </c>
      <c r="L28" s="114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15</v>
      </c>
      <c r="W28" s="117">
        <v>0</v>
      </c>
      <c r="X28" s="117">
        <v>0</v>
      </c>
      <c r="Y28" s="117">
        <v>22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13</v>
      </c>
      <c r="AL28" s="117">
        <v>0</v>
      </c>
      <c r="AM28" s="117">
        <v>0</v>
      </c>
      <c r="AN28" s="118">
        <v>0</v>
      </c>
      <c r="AO28" s="180"/>
    </row>
    <row r="29" spans="2:41" ht="22.5">
      <c r="B29" s="72">
        <v>16</v>
      </c>
      <c r="C29" s="74" t="s">
        <v>158</v>
      </c>
      <c r="D29" s="114">
        <v>1</v>
      </c>
      <c r="E29" s="115">
        <v>1</v>
      </c>
      <c r="F29" s="115">
        <v>0</v>
      </c>
      <c r="G29" s="115">
        <v>0</v>
      </c>
      <c r="H29" s="116">
        <v>0</v>
      </c>
      <c r="I29" s="114">
        <v>36</v>
      </c>
      <c r="J29" s="115">
        <v>12</v>
      </c>
      <c r="K29" s="116">
        <v>1</v>
      </c>
      <c r="L29" s="114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12</v>
      </c>
      <c r="AN29" s="118">
        <v>0</v>
      </c>
      <c r="AO29" s="180"/>
    </row>
    <row r="30" spans="2:41" ht="23.25" thickBot="1">
      <c r="B30" s="72">
        <v>17</v>
      </c>
      <c r="C30" s="74" t="s">
        <v>159</v>
      </c>
      <c r="D30" s="114">
        <v>3</v>
      </c>
      <c r="E30" s="115">
        <v>1</v>
      </c>
      <c r="F30" s="115"/>
      <c r="G30" s="115">
        <v>2</v>
      </c>
      <c r="H30" s="116"/>
      <c r="I30" s="114">
        <v>269</v>
      </c>
      <c r="J30" s="115">
        <v>56</v>
      </c>
      <c r="K30" s="116">
        <v>5</v>
      </c>
      <c r="L30" s="114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7">
        <v>0</v>
      </c>
      <c r="X30" s="117">
        <v>15</v>
      </c>
      <c r="Y30" s="229">
        <v>20</v>
      </c>
      <c r="Z30" s="117">
        <v>10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11</v>
      </c>
      <c r="AK30" s="117">
        <v>0</v>
      </c>
      <c r="AL30" s="117">
        <v>0</v>
      </c>
      <c r="AM30" s="117">
        <v>0</v>
      </c>
      <c r="AN30" s="118">
        <v>0</v>
      </c>
      <c r="AO30" s="180"/>
    </row>
    <row r="31" spans="2:41" ht="34.5" thickBot="1">
      <c r="B31" s="72">
        <v>18</v>
      </c>
      <c r="C31" s="74" t="s">
        <v>160</v>
      </c>
      <c r="D31" s="1">
        <v>3</v>
      </c>
      <c r="E31" s="1">
        <v>1</v>
      </c>
      <c r="F31" s="1">
        <v>0</v>
      </c>
      <c r="G31" s="1">
        <v>0</v>
      </c>
      <c r="H31" s="1">
        <v>2</v>
      </c>
      <c r="I31" s="1">
        <v>118</v>
      </c>
      <c r="J31" s="1">
        <v>47</v>
      </c>
      <c r="K31" s="1">
        <v>4</v>
      </c>
      <c r="L31" s="1">
        <v>20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12</v>
      </c>
      <c r="AK31" s="1">
        <v>0</v>
      </c>
      <c r="AL31" s="1">
        <v>0</v>
      </c>
      <c r="AM31" s="1">
        <v>15</v>
      </c>
      <c r="AN31" s="1">
        <v>0</v>
      </c>
      <c r="AO31" s="180"/>
    </row>
    <row r="32" spans="2:41" ht="33.75">
      <c r="B32" s="72">
        <v>19</v>
      </c>
      <c r="C32" s="74" t="s">
        <v>161</v>
      </c>
      <c r="D32" s="114">
        <v>0</v>
      </c>
      <c r="E32" s="115">
        <v>0</v>
      </c>
      <c r="F32" s="115">
        <v>0</v>
      </c>
      <c r="G32" s="115">
        <v>0</v>
      </c>
      <c r="H32" s="116">
        <v>1</v>
      </c>
      <c r="I32" s="114">
        <v>31</v>
      </c>
      <c r="J32" s="115">
        <v>12</v>
      </c>
      <c r="K32" s="116">
        <v>2</v>
      </c>
      <c r="L32" s="114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7</v>
      </c>
      <c r="W32" s="117">
        <v>5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8">
        <v>0</v>
      </c>
      <c r="AO32" s="180"/>
    </row>
    <row r="33" spans="2:41" ht="33.75">
      <c r="B33" s="72">
        <v>20</v>
      </c>
      <c r="C33" s="74" t="s">
        <v>162</v>
      </c>
      <c r="D33" s="114">
        <v>1</v>
      </c>
      <c r="E33" s="115">
        <v>0</v>
      </c>
      <c r="F33" s="115">
        <v>0</v>
      </c>
      <c r="G33" s="115">
        <v>1</v>
      </c>
      <c r="H33" s="116">
        <v>0</v>
      </c>
      <c r="I33" s="114">
        <v>137</v>
      </c>
      <c r="J33" s="115">
        <v>50</v>
      </c>
      <c r="K33" s="116">
        <v>5</v>
      </c>
      <c r="L33" s="114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50</v>
      </c>
      <c r="AM33" s="117">
        <v>0</v>
      </c>
      <c r="AN33" s="118">
        <v>0</v>
      </c>
      <c r="AO33" s="180"/>
    </row>
    <row r="34" spans="2:41" ht="33.75">
      <c r="B34" s="72">
        <v>21</v>
      </c>
      <c r="C34" s="74" t="s">
        <v>163</v>
      </c>
      <c r="D34" s="114">
        <v>1</v>
      </c>
      <c r="E34" s="115">
        <v>1</v>
      </c>
      <c r="F34" s="115">
        <v>0</v>
      </c>
      <c r="G34" s="115">
        <v>0</v>
      </c>
      <c r="H34" s="116">
        <v>0</v>
      </c>
      <c r="I34" s="114">
        <v>79</v>
      </c>
      <c r="J34" s="115">
        <v>87</v>
      </c>
      <c r="K34" s="116">
        <v>0</v>
      </c>
      <c r="L34" s="114">
        <v>30</v>
      </c>
      <c r="M34" s="115">
        <v>0</v>
      </c>
      <c r="N34" s="115">
        <v>0</v>
      </c>
      <c r="O34" s="115">
        <v>17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40</v>
      </c>
      <c r="AK34" s="117">
        <v>0</v>
      </c>
      <c r="AL34" s="117">
        <v>0</v>
      </c>
      <c r="AM34" s="117">
        <v>0</v>
      </c>
      <c r="AN34" s="118">
        <v>0</v>
      </c>
      <c r="AO34" s="180"/>
    </row>
    <row r="35" spans="2:41" ht="33.75">
      <c r="B35" s="72">
        <v>22</v>
      </c>
      <c r="C35" s="74" t="s">
        <v>164</v>
      </c>
      <c r="D35" s="187">
        <v>3</v>
      </c>
      <c r="E35" s="121">
        <v>3</v>
      </c>
      <c r="F35" s="121">
        <v>0</v>
      </c>
      <c r="G35" s="121">
        <v>0</v>
      </c>
      <c r="H35" s="188">
        <v>0</v>
      </c>
      <c r="I35" s="187">
        <v>29</v>
      </c>
      <c r="J35" s="121">
        <v>29</v>
      </c>
      <c r="K35" s="188">
        <v>3</v>
      </c>
      <c r="L35" s="187">
        <v>0</v>
      </c>
      <c r="M35" s="121">
        <v>0</v>
      </c>
      <c r="N35" s="121">
        <v>7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258">
        <v>3</v>
      </c>
      <c r="X35" s="258">
        <v>5</v>
      </c>
      <c r="Y35" s="258">
        <v>0</v>
      </c>
      <c r="Z35" s="258">
        <v>0</v>
      </c>
      <c r="AA35" s="258">
        <v>0</v>
      </c>
      <c r="AB35" s="258">
        <v>0</v>
      </c>
      <c r="AC35" s="258">
        <v>0</v>
      </c>
      <c r="AD35" s="258">
        <v>0</v>
      </c>
      <c r="AE35" s="258">
        <v>0</v>
      </c>
      <c r="AF35" s="258">
        <v>0</v>
      </c>
      <c r="AG35" s="258">
        <v>5</v>
      </c>
      <c r="AH35" s="258">
        <v>0</v>
      </c>
      <c r="AI35" s="258">
        <v>0</v>
      </c>
      <c r="AJ35" s="258">
        <v>0</v>
      </c>
      <c r="AK35" s="258">
        <v>0</v>
      </c>
      <c r="AL35" s="258">
        <v>4</v>
      </c>
      <c r="AM35" s="258">
        <v>5</v>
      </c>
      <c r="AN35" s="259">
        <v>0</v>
      </c>
      <c r="AO35" s="180"/>
    </row>
    <row r="36" spans="2:41" ht="33.75">
      <c r="B36" s="72">
        <v>23</v>
      </c>
      <c r="C36" s="74" t="s">
        <v>165</v>
      </c>
      <c r="D36" s="114">
        <v>1</v>
      </c>
      <c r="E36" s="115">
        <v>1</v>
      </c>
      <c r="F36" s="115">
        <v>0</v>
      </c>
      <c r="G36" s="115">
        <v>1</v>
      </c>
      <c r="H36" s="116">
        <v>0</v>
      </c>
      <c r="I36" s="114">
        <v>120</v>
      </c>
      <c r="J36" s="115">
        <v>28</v>
      </c>
      <c r="K36" s="116">
        <v>4</v>
      </c>
      <c r="L36" s="114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256">
        <v>0</v>
      </c>
      <c r="X36" s="256">
        <v>14</v>
      </c>
      <c r="Y36" s="256">
        <v>0</v>
      </c>
      <c r="Z36" s="256">
        <v>0</v>
      </c>
      <c r="AA36" s="256">
        <v>0</v>
      </c>
      <c r="AB36" s="256">
        <v>0</v>
      </c>
      <c r="AC36" s="256">
        <v>0</v>
      </c>
      <c r="AD36" s="256">
        <v>0</v>
      </c>
      <c r="AE36" s="256">
        <v>0</v>
      </c>
      <c r="AF36" s="256">
        <v>0</v>
      </c>
      <c r="AG36" s="256">
        <v>0</v>
      </c>
      <c r="AH36" s="256">
        <v>0</v>
      </c>
      <c r="AI36" s="256">
        <v>0</v>
      </c>
      <c r="AJ36" s="256">
        <v>14</v>
      </c>
      <c r="AK36" s="256">
        <v>0</v>
      </c>
      <c r="AL36" s="256">
        <v>0</v>
      </c>
      <c r="AM36" s="256">
        <v>0</v>
      </c>
      <c r="AN36" s="257">
        <v>0</v>
      </c>
      <c r="AO36" s="180"/>
    </row>
    <row r="37" spans="2:41" ht="33.75">
      <c r="B37" s="72">
        <v>24</v>
      </c>
      <c r="C37" s="74" t="s">
        <v>166</v>
      </c>
      <c r="D37" s="170">
        <v>0</v>
      </c>
      <c r="E37" s="121">
        <v>0</v>
      </c>
      <c r="F37" s="121">
        <v>0</v>
      </c>
      <c r="G37" s="121">
        <v>0</v>
      </c>
      <c r="H37" s="171">
        <v>0</v>
      </c>
      <c r="I37" s="170">
        <v>5</v>
      </c>
      <c r="J37" s="121">
        <v>0</v>
      </c>
      <c r="K37" s="171">
        <v>0</v>
      </c>
      <c r="L37" s="170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2">
        <v>0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v>0</v>
      </c>
      <c r="AD37" s="122">
        <v>0</v>
      </c>
      <c r="AE37" s="122">
        <v>0</v>
      </c>
      <c r="AF37" s="122">
        <v>0</v>
      </c>
      <c r="AG37" s="122">
        <v>0</v>
      </c>
      <c r="AH37" s="122">
        <v>0</v>
      </c>
      <c r="AI37" s="122">
        <v>0</v>
      </c>
      <c r="AJ37" s="122">
        <v>0</v>
      </c>
      <c r="AK37" s="122">
        <v>0</v>
      </c>
      <c r="AL37" s="122">
        <v>0</v>
      </c>
      <c r="AM37" s="122">
        <v>0</v>
      </c>
      <c r="AN37" s="176">
        <v>0</v>
      </c>
      <c r="AO37" s="180"/>
    </row>
    <row r="38" spans="2:41" ht="13.5" thickBot="1">
      <c r="B38" s="72">
        <v>25</v>
      </c>
      <c r="C38" s="75" t="s">
        <v>175</v>
      </c>
      <c r="D38" s="114">
        <v>1</v>
      </c>
      <c r="E38" s="115">
        <v>1</v>
      </c>
      <c r="F38" s="115">
        <v>0</v>
      </c>
      <c r="G38" s="115">
        <v>0</v>
      </c>
      <c r="H38" s="116">
        <v>0</v>
      </c>
      <c r="I38" s="114">
        <v>128</v>
      </c>
      <c r="J38" s="115">
        <v>52</v>
      </c>
      <c r="K38" s="116">
        <v>5</v>
      </c>
      <c r="L38" s="114">
        <v>10</v>
      </c>
      <c r="M38" s="115">
        <v>0</v>
      </c>
      <c r="N38" s="115">
        <v>0</v>
      </c>
      <c r="O38" s="115">
        <v>7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16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8</v>
      </c>
      <c r="AK38" s="117">
        <v>11</v>
      </c>
      <c r="AL38" s="117">
        <v>0</v>
      </c>
      <c r="AM38" s="117">
        <v>0</v>
      </c>
      <c r="AN38" s="118">
        <v>0</v>
      </c>
      <c r="AO38" s="180"/>
    </row>
    <row r="39" spans="2:40" ht="19.5" customHeight="1" thickBot="1">
      <c r="B39" s="1"/>
      <c r="C39" s="29" t="s">
        <v>38</v>
      </c>
      <c r="D39" s="2">
        <f aca="true" t="shared" si="0" ref="D39:AN39">SUM(D14:D38)</f>
        <v>36</v>
      </c>
      <c r="E39" s="2">
        <f t="shared" si="0"/>
        <v>27</v>
      </c>
      <c r="F39" s="2">
        <f t="shared" si="0"/>
        <v>0</v>
      </c>
      <c r="G39" s="2">
        <f t="shared" si="0"/>
        <v>13</v>
      </c>
      <c r="H39" s="2">
        <f t="shared" si="0"/>
        <v>7</v>
      </c>
      <c r="I39" s="2">
        <f t="shared" si="0"/>
        <v>2499</v>
      </c>
      <c r="J39" s="2">
        <f t="shared" si="0"/>
        <v>1136</v>
      </c>
      <c r="K39" s="2">
        <f t="shared" si="0"/>
        <v>83</v>
      </c>
      <c r="L39" s="2">
        <f t="shared" si="0"/>
        <v>136</v>
      </c>
      <c r="M39" s="2">
        <f t="shared" si="0"/>
        <v>0</v>
      </c>
      <c r="N39" s="2">
        <f t="shared" si="0"/>
        <v>7</v>
      </c>
      <c r="O39" s="2">
        <f t="shared" si="0"/>
        <v>136</v>
      </c>
      <c r="P39" s="2">
        <f t="shared" si="0"/>
        <v>0</v>
      </c>
      <c r="Q39" s="2">
        <f t="shared" si="0"/>
        <v>0</v>
      </c>
      <c r="R39" s="2">
        <f t="shared" si="0"/>
        <v>0</v>
      </c>
      <c r="S39" s="2">
        <f t="shared" si="0"/>
        <v>27</v>
      </c>
      <c r="T39" s="2">
        <f t="shared" si="0"/>
        <v>0</v>
      </c>
      <c r="U39" s="2">
        <f t="shared" si="0"/>
        <v>0</v>
      </c>
      <c r="V39" s="2">
        <f t="shared" si="0"/>
        <v>41</v>
      </c>
      <c r="W39" s="2">
        <f t="shared" si="0"/>
        <v>32</v>
      </c>
      <c r="X39" s="2">
        <f t="shared" si="0"/>
        <v>90</v>
      </c>
      <c r="Y39" s="2">
        <f t="shared" si="0"/>
        <v>138</v>
      </c>
      <c r="Z39" s="2">
        <f t="shared" si="0"/>
        <v>40</v>
      </c>
      <c r="AA39" s="2">
        <f t="shared" si="0"/>
        <v>0</v>
      </c>
      <c r="AB39" s="2">
        <f t="shared" si="0"/>
        <v>0</v>
      </c>
      <c r="AC39" s="2">
        <f t="shared" si="0"/>
        <v>41</v>
      </c>
      <c r="AD39" s="2">
        <f t="shared" si="0"/>
        <v>0</v>
      </c>
      <c r="AE39" s="2">
        <f t="shared" si="0"/>
        <v>0</v>
      </c>
      <c r="AF39" s="2">
        <f t="shared" si="0"/>
        <v>0</v>
      </c>
      <c r="AG39" s="2">
        <f t="shared" si="0"/>
        <v>5</v>
      </c>
      <c r="AH39" s="2">
        <f t="shared" si="0"/>
        <v>0</v>
      </c>
      <c r="AI39" s="2">
        <f t="shared" si="0"/>
        <v>0</v>
      </c>
      <c r="AJ39" s="2">
        <f t="shared" si="0"/>
        <v>177</v>
      </c>
      <c r="AK39" s="2">
        <f t="shared" si="0"/>
        <v>38</v>
      </c>
      <c r="AL39" s="2">
        <f t="shared" si="0"/>
        <v>79</v>
      </c>
      <c r="AM39" s="2">
        <f t="shared" si="0"/>
        <v>47</v>
      </c>
      <c r="AN39" s="1">
        <f t="shared" si="0"/>
        <v>102</v>
      </c>
    </row>
  </sheetData>
  <sheetProtection/>
  <mergeCells count="48">
    <mergeCell ref="AL9:AL12"/>
    <mergeCell ref="AM9:AM12"/>
    <mergeCell ref="AN9:AN12"/>
    <mergeCell ref="L8:AN8"/>
    <mergeCell ref="AH9:AH12"/>
    <mergeCell ref="AI9:AI12"/>
    <mergeCell ref="AJ9:AJ12"/>
    <mergeCell ref="AK9:AK12"/>
    <mergeCell ref="AD9:AD12"/>
    <mergeCell ref="AE9:AE12"/>
    <mergeCell ref="AF9:AF12"/>
    <mergeCell ref="AG9:AG12"/>
    <mergeCell ref="Z9:Z12"/>
    <mergeCell ref="AA9:AA12"/>
    <mergeCell ref="AB9:AB12"/>
    <mergeCell ref="AC9:AC12"/>
    <mergeCell ref="X9:X12"/>
    <mergeCell ref="Y9:Y12"/>
    <mergeCell ref="R9:R12"/>
    <mergeCell ref="S9:S12"/>
    <mergeCell ref="T9:T12"/>
    <mergeCell ref="U9:U12"/>
    <mergeCell ref="G10:G12"/>
    <mergeCell ref="E10:E12"/>
    <mergeCell ref="F10:F12"/>
    <mergeCell ref="V9:V12"/>
    <mergeCell ref="W9:W12"/>
    <mergeCell ref="Q9:Q12"/>
    <mergeCell ref="H10:H12"/>
    <mergeCell ref="E9:H9"/>
    <mergeCell ref="L9:L12"/>
    <mergeCell ref="M9:M12"/>
    <mergeCell ref="B3:AN3"/>
    <mergeCell ref="B4:AN4"/>
    <mergeCell ref="B5:AN6"/>
    <mergeCell ref="B7:AN7"/>
    <mergeCell ref="B1:AN2"/>
    <mergeCell ref="D8:H8"/>
    <mergeCell ref="B8:B12"/>
    <mergeCell ref="C8:C12"/>
    <mergeCell ref="D9:D12"/>
    <mergeCell ref="I8:K8"/>
    <mergeCell ref="N9:N12"/>
    <mergeCell ref="O9:O12"/>
    <mergeCell ref="P9:P12"/>
    <mergeCell ref="I9:I12"/>
    <mergeCell ref="J10:J12"/>
    <mergeCell ref="K9:K12"/>
  </mergeCells>
  <printOptions/>
  <pageMargins left="0.25" right="0.25" top="0.75" bottom="0.75" header="0.3" footer="0.3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B34"/>
  <sheetViews>
    <sheetView zoomScaleSheetLayoutView="100" zoomScalePageLayoutView="0" workbookViewId="0" topLeftCell="A21">
      <selection activeCell="E33" sqref="E33"/>
    </sheetView>
  </sheetViews>
  <sheetFormatPr defaultColWidth="9.140625" defaultRowHeight="12.75"/>
  <cols>
    <col min="1" max="1" width="3.140625" style="0" customWidth="1"/>
    <col min="2" max="2" width="16.28125" style="0" customWidth="1"/>
    <col min="3" max="3" width="5.7109375" style="0" customWidth="1"/>
    <col min="4" max="4" width="5.421875" style="0" customWidth="1"/>
    <col min="5" max="5" width="4.7109375" style="0" customWidth="1"/>
    <col min="6" max="6" width="3.7109375" style="0" customWidth="1"/>
    <col min="7" max="7" width="4.00390625" style="0" customWidth="1"/>
    <col min="8" max="8" width="3.7109375" style="0" customWidth="1"/>
    <col min="9" max="9" width="11.00390625" style="0" customWidth="1"/>
    <col min="10" max="10" width="5.8515625" style="0" customWidth="1"/>
    <col min="11" max="12" width="4.57421875" style="0" customWidth="1"/>
    <col min="13" max="13" width="4.00390625" style="0" customWidth="1"/>
    <col min="14" max="14" width="3.57421875" style="0" customWidth="1"/>
    <col min="15" max="15" width="4.8515625" style="0" customWidth="1"/>
    <col min="16" max="16" width="4.421875" style="0" customWidth="1"/>
    <col min="17" max="17" width="4.7109375" style="0" customWidth="1"/>
    <col min="18" max="18" width="3.7109375" style="0" customWidth="1"/>
    <col min="19" max="19" width="4.140625" style="0" customWidth="1"/>
    <col min="20" max="20" width="4.00390625" style="0" customWidth="1"/>
    <col min="21" max="21" width="3.7109375" style="0" customWidth="1"/>
    <col min="22" max="22" width="2.7109375" style="0" customWidth="1"/>
    <col min="23" max="23" width="3.28125" style="0" customWidth="1"/>
    <col min="24" max="26" width="3.140625" style="0" customWidth="1"/>
    <col min="27" max="27" width="3.421875" style="0" customWidth="1"/>
  </cols>
  <sheetData>
    <row r="1" spans="1:28" ht="32.25" customHeight="1">
      <c r="A1" s="393" t="s">
        <v>130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44"/>
    </row>
    <row r="2" spans="1:27" ht="13.5" thickBot="1">
      <c r="A2" s="394" t="s">
        <v>39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</row>
    <row r="3" spans="1:27" ht="12.75" customHeight="1" thickBot="1">
      <c r="A3" s="361" t="s">
        <v>1</v>
      </c>
      <c r="B3" s="361" t="s">
        <v>111</v>
      </c>
      <c r="C3" s="352" t="s">
        <v>41</v>
      </c>
      <c r="D3" s="353"/>
      <c r="E3" s="396" t="s">
        <v>103</v>
      </c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8"/>
    </row>
    <row r="4" spans="1:27" ht="33.75" customHeight="1" thickBot="1">
      <c r="A4" s="362"/>
      <c r="B4" s="362"/>
      <c r="C4" s="354"/>
      <c r="D4" s="355"/>
      <c r="E4" s="356" t="s">
        <v>42</v>
      </c>
      <c r="F4" s="357"/>
      <c r="G4" s="357"/>
      <c r="H4" s="357"/>
      <c r="I4" s="357"/>
      <c r="J4" s="357"/>
      <c r="K4" s="375" t="s">
        <v>50</v>
      </c>
      <c r="L4" s="376"/>
      <c r="M4" s="376"/>
      <c r="N4" s="377"/>
      <c r="O4" s="378" t="s">
        <v>54</v>
      </c>
      <c r="P4" s="375" t="s">
        <v>98</v>
      </c>
      <c r="Q4" s="376"/>
      <c r="R4" s="381"/>
      <c r="S4" s="381"/>
      <c r="T4" s="381"/>
      <c r="U4" s="381"/>
      <c r="V4" s="381"/>
      <c r="W4" s="381"/>
      <c r="X4" s="381"/>
      <c r="Y4" s="381"/>
      <c r="Z4" s="381"/>
      <c r="AA4" s="382"/>
    </row>
    <row r="5" spans="1:27" ht="21.75" customHeight="1">
      <c r="A5" s="362"/>
      <c r="B5" s="362"/>
      <c r="C5" s="364" t="s">
        <v>43</v>
      </c>
      <c r="D5" s="369" t="s">
        <v>44</v>
      </c>
      <c r="E5" s="371" t="s">
        <v>105</v>
      </c>
      <c r="F5" s="358" t="s">
        <v>104</v>
      </c>
      <c r="G5" s="359"/>
      <c r="H5" s="359"/>
      <c r="I5" s="359"/>
      <c r="J5" s="360"/>
      <c r="K5" s="383" t="s">
        <v>45</v>
      </c>
      <c r="L5" s="387" t="s">
        <v>2</v>
      </c>
      <c r="M5" s="388"/>
      <c r="N5" s="389"/>
      <c r="O5" s="379"/>
      <c r="P5" s="390" t="s">
        <v>99</v>
      </c>
      <c r="Q5" s="366" t="s">
        <v>58</v>
      </c>
      <c r="R5" s="366" t="s">
        <v>55</v>
      </c>
      <c r="S5" s="366" t="s">
        <v>56</v>
      </c>
      <c r="T5" s="366" t="s">
        <v>57</v>
      </c>
      <c r="U5" s="366" t="s">
        <v>59</v>
      </c>
      <c r="V5" s="366" t="s">
        <v>60</v>
      </c>
      <c r="W5" s="366" t="s">
        <v>61</v>
      </c>
      <c r="X5" s="366" t="s">
        <v>142</v>
      </c>
      <c r="Y5" s="38"/>
      <c r="Z5" s="366" t="s">
        <v>62</v>
      </c>
      <c r="AA5" s="386" t="s">
        <v>63</v>
      </c>
    </row>
    <row r="6" spans="1:27" ht="13.5" customHeight="1">
      <c r="A6" s="362"/>
      <c r="B6" s="362"/>
      <c r="C6" s="364"/>
      <c r="D6" s="369"/>
      <c r="E6" s="371"/>
      <c r="F6" s="366" t="s">
        <v>46</v>
      </c>
      <c r="G6" s="366" t="s">
        <v>47</v>
      </c>
      <c r="H6" s="366" t="s">
        <v>48</v>
      </c>
      <c r="I6" s="38"/>
      <c r="J6" s="373" t="s">
        <v>97</v>
      </c>
      <c r="K6" s="384"/>
      <c r="L6" s="366" t="s">
        <v>51</v>
      </c>
      <c r="M6" s="366" t="s">
        <v>52</v>
      </c>
      <c r="N6" s="386" t="s">
        <v>53</v>
      </c>
      <c r="O6" s="379"/>
      <c r="P6" s="364"/>
      <c r="Q6" s="367"/>
      <c r="R6" s="391"/>
      <c r="S6" s="367"/>
      <c r="T6" s="367"/>
      <c r="U6" s="367"/>
      <c r="V6" s="367"/>
      <c r="W6" s="367"/>
      <c r="X6" s="367"/>
      <c r="Y6" s="39"/>
      <c r="Z6" s="367"/>
      <c r="AA6" s="369"/>
    </row>
    <row r="7" spans="1:27" ht="139.5" customHeight="1" thickBot="1">
      <c r="A7" s="363"/>
      <c r="B7" s="363"/>
      <c r="C7" s="365"/>
      <c r="D7" s="370"/>
      <c r="E7" s="372"/>
      <c r="F7" s="368"/>
      <c r="G7" s="368"/>
      <c r="H7" s="368"/>
      <c r="I7" s="40" t="s">
        <v>49</v>
      </c>
      <c r="J7" s="374"/>
      <c r="K7" s="385"/>
      <c r="L7" s="368"/>
      <c r="M7" s="368"/>
      <c r="N7" s="370"/>
      <c r="O7" s="380"/>
      <c r="P7" s="365"/>
      <c r="Q7" s="368"/>
      <c r="R7" s="392"/>
      <c r="S7" s="368"/>
      <c r="T7" s="368"/>
      <c r="U7" s="368"/>
      <c r="V7" s="368"/>
      <c r="W7" s="368"/>
      <c r="X7" s="368"/>
      <c r="Y7" s="40" t="s">
        <v>115</v>
      </c>
      <c r="Z7" s="368"/>
      <c r="AA7" s="370"/>
    </row>
    <row r="8" spans="1:27" ht="13.5" thickBot="1">
      <c r="A8" s="45">
        <v>1</v>
      </c>
      <c r="B8" s="45">
        <v>2</v>
      </c>
      <c r="C8" s="84">
        <v>3</v>
      </c>
      <c r="D8" s="85">
        <v>4</v>
      </c>
      <c r="E8" s="87">
        <v>5</v>
      </c>
      <c r="F8" s="88">
        <v>6</v>
      </c>
      <c r="G8" s="88">
        <v>7</v>
      </c>
      <c r="H8" s="88">
        <v>8</v>
      </c>
      <c r="I8" s="88">
        <v>9</v>
      </c>
      <c r="J8" s="85">
        <v>10</v>
      </c>
      <c r="K8" s="162">
        <v>11</v>
      </c>
      <c r="L8" s="161">
        <v>12</v>
      </c>
      <c r="M8" s="88">
        <v>13</v>
      </c>
      <c r="N8" s="85">
        <v>14</v>
      </c>
      <c r="O8" s="45">
        <v>15</v>
      </c>
      <c r="P8" s="46">
        <v>16</v>
      </c>
      <c r="Q8" s="53">
        <v>17</v>
      </c>
      <c r="R8" s="47">
        <v>18</v>
      </c>
      <c r="S8" s="47">
        <v>19</v>
      </c>
      <c r="T8" s="47">
        <v>20</v>
      </c>
      <c r="U8" s="47">
        <v>21</v>
      </c>
      <c r="V8" s="47">
        <v>22</v>
      </c>
      <c r="W8" s="47">
        <v>23</v>
      </c>
      <c r="X8" s="47">
        <v>24</v>
      </c>
      <c r="Y8" s="52">
        <v>25</v>
      </c>
      <c r="Z8" s="88">
        <v>26</v>
      </c>
      <c r="AA8" s="163">
        <v>27</v>
      </c>
    </row>
    <row r="9" spans="1:28" ht="23.25" customHeight="1">
      <c r="A9" s="76">
        <v>1</v>
      </c>
      <c r="B9" s="73" t="s">
        <v>143</v>
      </c>
      <c r="C9" s="82">
        <v>522</v>
      </c>
      <c r="D9" s="127">
        <v>26</v>
      </c>
      <c r="E9" s="94">
        <v>2</v>
      </c>
      <c r="F9" s="91">
        <v>0</v>
      </c>
      <c r="G9" s="86">
        <v>0</v>
      </c>
      <c r="H9" s="86">
        <v>1</v>
      </c>
      <c r="I9" s="110">
        <v>0</v>
      </c>
      <c r="J9" s="150">
        <v>1</v>
      </c>
      <c r="K9" s="97">
        <v>0</v>
      </c>
      <c r="L9" s="96">
        <v>0</v>
      </c>
      <c r="M9" s="90">
        <v>0</v>
      </c>
      <c r="N9" s="155">
        <v>0</v>
      </c>
      <c r="O9" s="97">
        <v>0</v>
      </c>
      <c r="P9" s="89">
        <v>1</v>
      </c>
      <c r="Q9" s="96">
        <v>1</v>
      </c>
      <c r="R9" s="90">
        <v>4</v>
      </c>
      <c r="S9" s="90">
        <v>1</v>
      </c>
      <c r="T9" s="90">
        <v>0</v>
      </c>
      <c r="U9" s="90">
        <v>0</v>
      </c>
      <c r="V9" s="90">
        <v>1</v>
      </c>
      <c r="W9" s="90">
        <v>1</v>
      </c>
      <c r="X9" s="90">
        <v>2</v>
      </c>
      <c r="Y9" s="90">
        <v>0</v>
      </c>
      <c r="Z9" s="90">
        <v>2</v>
      </c>
      <c r="AA9" s="156">
        <v>0</v>
      </c>
      <c r="AB9" s="181"/>
    </row>
    <row r="10" spans="1:28" ht="32.25" customHeight="1">
      <c r="A10" s="76">
        <v>2</v>
      </c>
      <c r="B10" s="74" t="s">
        <v>144</v>
      </c>
      <c r="C10" s="110">
        <v>17</v>
      </c>
      <c r="D10" s="111">
        <v>9</v>
      </c>
      <c r="E10" s="149">
        <v>1</v>
      </c>
      <c r="F10" s="148">
        <v>0</v>
      </c>
      <c r="G10" s="110">
        <v>0</v>
      </c>
      <c r="H10" s="110">
        <v>0</v>
      </c>
      <c r="I10" t="s">
        <v>177</v>
      </c>
      <c r="J10" s="111">
        <v>0</v>
      </c>
      <c r="K10" s="154">
        <v>0</v>
      </c>
      <c r="L10" s="153">
        <v>0</v>
      </c>
      <c r="M10" s="110">
        <v>0</v>
      </c>
      <c r="N10" s="111">
        <v>0</v>
      </c>
      <c r="O10" s="154">
        <v>0</v>
      </c>
      <c r="P10" s="157">
        <v>0</v>
      </c>
      <c r="Q10" s="129">
        <v>1</v>
      </c>
      <c r="R10" s="128">
        <v>1</v>
      </c>
      <c r="S10" s="128">
        <v>1</v>
      </c>
      <c r="T10" s="128">
        <v>1</v>
      </c>
      <c r="U10" s="128">
        <v>1</v>
      </c>
      <c r="V10" s="128">
        <v>1</v>
      </c>
      <c r="W10" s="128">
        <v>1</v>
      </c>
      <c r="X10" s="128">
        <v>1</v>
      </c>
      <c r="Y10" s="128">
        <v>0</v>
      </c>
      <c r="Z10" s="128">
        <v>0</v>
      </c>
      <c r="AA10" s="158">
        <v>0</v>
      </c>
      <c r="AB10" s="182"/>
    </row>
    <row r="11" spans="1:28" ht="35.25" customHeight="1">
      <c r="A11" s="76">
        <v>3</v>
      </c>
      <c r="B11" s="74" t="s">
        <v>145</v>
      </c>
      <c r="C11" s="80">
        <v>89</v>
      </c>
      <c r="D11" s="76">
        <v>9</v>
      </c>
      <c r="E11" s="95">
        <v>1</v>
      </c>
      <c r="F11" s="92">
        <v>0</v>
      </c>
      <c r="G11" s="78">
        <v>0</v>
      </c>
      <c r="H11" s="78">
        <v>0</v>
      </c>
      <c r="I11" s="78">
        <v>0</v>
      </c>
      <c r="J11" s="151">
        <v>1</v>
      </c>
      <c r="K11" s="98">
        <v>0</v>
      </c>
      <c r="L11" s="77">
        <v>0</v>
      </c>
      <c r="M11" s="54">
        <v>0</v>
      </c>
      <c r="N11" s="76">
        <v>0</v>
      </c>
      <c r="O11" s="98">
        <v>0</v>
      </c>
      <c r="P11" s="82">
        <v>1</v>
      </c>
      <c r="Q11" s="119">
        <v>1</v>
      </c>
      <c r="R11" s="120">
        <v>1</v>
      </c>
      <c r="S11" s="120">
        <v>1</v>
      </c>
      <c r="T11" s="120">
        <v>0</v>
      </c>
      <c r="U11" s="120">
        <v>1</v>
      </c>
      <c r="V11" s="120">
        <v>1</v>
      </c>
      <c r="W11" s="120">
        <v>1</v>
      </c>
      <c r="X11" s="120">
        <v>0</v>
      </c>
      <c r="Y11" s="120">
        <v>1</v>
      </c>
      <c r="Z11" s="120">
        <v>1</v>
      </c>
      <c r="AA11" s="83">
        <v>0</v>
      </c>
      <c r="AB11" s="181"/>
    </row>
    <row r="12" spans="1:28" ht="34.5" customHeight="1">
      <c r="A12" s="76">
        <v>4</v>
      </c>
      <c r="B12" s="74" t="s">
        <v>146</v>
      </c>
      <c r="C12" s="80">
        <v>118</v>
      </c>
      <c r="D12" s="76">
        <v>12</v>
      </c>
      <c r="E12" s="95">
        <v>1</v>
      </c>
      <c r="F12" s="93">
        <v>0</v>
      </c>
      <c r="G12" s="79">
        <v>0</v>
      </c>
      <c r="H12" s="79">
        <v>0</v>
      </c>
      <c r="I12" s="79" t="s">
        <v>178</v>
      </c>
      <c r="J12" s="152">
        <v>0</v>
      </c>
      <c r="K12" s="98">
        <v>0</v>
      </c>
      <c r="L12" s="77">
        <v>0</v>
      </c>
      <c r="M12" s="54">
        <v>0</v>
      </c>
      <c r="N12" s="76">
        <v>0</v>
      </c>
      <c r="O12" s="98">
        <v>0</v>
      </c>
      <c r="P12" s="82">
        <v>1</v>
      </c>
      <c r="Q12" s="119">
        <v>1</v>
      </c>
      <c r="R12" s="120">
        <v>0</v>
      </c>
      <c r="S12" s="120">
        <v>1</v>
      </c>
      <c r="T12" s="120">
        <v>0</v>
      </c>
      <c r="U12" s="120">
        <v>0</v>
      </c>
      <c r="V12" s="120">
        <v>0</v>
      </c>
      <c r="W12" s="120">
        <v>1</v>
      </c>
      <c r="X12" s="120">
        <v>0</v>
      </c>
      <c r="Y12" s="120">
        <v>0</v>
      </c>
      <c r="Z12" s="120">
        <v>0</v>
      </c>
      <c r="AA12" s="83">
        <v>0</v>
      </c>
      <c r="AB12" s="181"/>
    </row>
    <row r="13" spans="1:28" ht="33.75" customHeight="1">
      <c r="A13" s="76">
        <v>5</v>
      </c>
      <c r="B13" s="74" t="s">
        <v>147</v>
      </c>
      <c r="C13" s="237">
        <v>61</v>
      </c>
      <c r="D13" s="238">
        <v>8</v>
      </c>
      <c r="E13" s="239">
        <v>1</v>
      </c>
      <c r="F13" s="190">
        <v>0</v>
      </c>
      <c r="G13" s="240">
        <v>0</v>
      </c>
      <c r="H13" s="240">
        <v>0</v>
      </c>
      <c r="I13" s="240">
        <v>0</v>
      </c>
      <c r="J13" s="238">
        <v>1</v>
      </c>
      <c r="K13" s="241">
        <v>0</v>
      </c>
      <c r="L13" s="242">
        <v>0</v>
      </c>
      <c r="M13" s="240">
        <v>0</v>
      </c>
      <c r="N13" s="238">
        <v>0</v>
      </c>
      <c r="O13" s="241">
        <v>0</v>
      </c>
      <c r="P13" s="190">
        <v>1</v>
      </c>
      <c r="Q13" s="197">
        <v>1</v>
      </c>
      <c r="R13" s="198">
        <v>1</v>
      </c>
      <c r="S13" s="198">
        <v>1</v>
      </c>
      <c r="T13" s="198">
        <v>1</v>
      </c>
      <c r="U13" s="198">
        <v>0</v>
      </c>
      <c r="V13" s="198">
        <v>1</v>
      </c>
      <c r="W13" s="198">
        <v>1</v>
      </c>
      <c r="X13" s="198">
        <v>0</v>
      </c>
      <c r="Y13" s="198">
        <v>1</v>
      </c>
      <c r="Z13" s="198">
        <v>1</v>
      </c>
      <c r="AA13" s="243">
        <v>0</v>
      </c>
      <c r="AB13" s="181"/>
    </row>
    <row r="14" spans="1:28" ht="34.5" customHeight="1" thickBot="1">
      <c r="A14" s="76">
        <v>6</v>
      </c>
      <c r="B14" s="74" t="s">
        <v>148</v>
      </c>
      <c r="C14" s="80">
        <v>51</v>
      </c>
      <c r="D14" s="76">
        <v>9</v>
      </c>
      <c r="E14" s="95">
        <v>1</v>
      </c>
      <c r="F14" s="91">
        <v>0</v>
      </c>
      <c r="G14" s="78">
        <v>0</v>
      </c>
      <c r="H14" s="78">
        <v>0</v>
      </c>
      <c r="I14" s="78">
        <v>0</v>
      </c>
      <c r="J14" s="151">
        <v>1</v>
      </c>
      <c r="K14" s="98">
        <v>0</v>
      </c>
      <c r="L14" s="77">
        <v>0</v>
      </c>
      <c r="M14" s="54">
        <v>0</v>
      </c>
      <c r="N14" s="76">
        <v>0</v>
      </c>
      <c r="O14" s="98">
        <v>0</v>
      </c>
      <c r="P14" s="82">
        <v>1</v>
      </c>
      <c r="Q14" s="119">
        <v>1</v>
      </c>
      <c r="R14" s="120">
        <v>1</v>
      </c>
      <c r="S14" s="120">
        <v>1</v>
      </c>
      <c r="T14" s="120">
        <v>0</v>
      </c>
      <c r="U14" s="120"/>
      <c r="V14" s="120">
        <v>1</v>
      </c>
      <c r="W14" s="120">
        <v>1</v>
      </c>
      <c r="X14" s="120">
        <v>0</v>
      </c>
      <c r="Y14" s="120">
        <v>1</v>
      </c>
      <c r="Z14" s="120">
        <v>0</v>
      </c>
      <c r="AA14" s="83">
        <v>1</v>
      </c>
      <c r="AB14" s="181"/>
    </row>
    <row r="15" spans="1:28" ht="34.5" customHeight="1">
      <c r="A15" s="76">
        <v>7</v>
      </c>
      <c r="B15" s="74" t="s">
        <v>149</v>
      </c>
      <c r="C15" s="213">
        <v>38</v>
      </c>
      <c r="D15" s="214">
        <v>9</v>
      </c>
      <c r="E15" s="228">
        <v>1</v>
      </c>
      <c r="F15" s="215">
        <v>0</v>
      </c>
      <c r="G15" s="216">
        <v>0</v>
      </c>
      <c r="H15" s="216">
        <v>0</v>
      </c>
      <c r="I15" s="217" t="s">
        <v>179</v>
      </c>
      <c r="J15" s="218">
        <v>0</v>
      </c>
      <c r="K15" s="213">
        <v>0</v>
      </c>
      <c r="L15" s="216">
        <v>0</v>
      </c>
      <c r="M15" s="216">
        <v>0</v>
      </c>
      <c r="N15" s="214">
        <v>0</v>
      </c>
      <c r="O15" s="219">
        <v>0</v>
      </c>
      <c r="P15" s="220">
        <v>1</v>
      </c>
      <c r="Q15" s="216">
        <v>1</v>
      </c>
      <c r="R15" s="214">
        <v>0</v>
      </c>
      <c r="S15" s="120">
        <v>1</v>
      </c>
      <c r="T15" s="120">
        <v>0</v>
      </c>
      <c r="U15" s="120">
        <v>0</v>
      </c>
      <c r="V15" s="120">
        <v>0</v>
      </c>
      <c r="W15" s="120">
        <v>1</v>
      </c>
      <c r="X15" s="120">
        <v>1</v>
      </c>
      <c r="Y15" s="120">
        <v>0</v>
      </c>
      <c r="Z15" s="120">
        <v>0</v>
      </c>
      <c r="AA15" s="83">
        <v>0</v>
      </c>
      <c r="AB15" s="181"/>
    </row>
    <row r="16" spans="1:28" ht="33" customHeight="1">
      <c r="A16" s="76">
        <v>8</v>
      </c>
      <c r="B16" s="74" t="s">
        <v>150</v>
      </c>
      <c r="C16" s="80">
        <v>101</v>
      </c>
      <c r="D16" s="76">
        <v>11</v>
      </c>
      <c r="E16" s="95">
        <v>1</v>
      </c>
      <c r="F16" s="92">
        <v>0</v>
      </c>
      <c r="G16" s="78">
        <v>0</v>
      </c>
      <c r="H16" s="78">
        <v>0</v>
      </c>
      <c r="I16" s="78" t="s">
        <v>182</v>
      </c>
      <c r="J16" s="151">
        <v>0</v>
      </c>
      <c r="K16" s="98">
        <v>0</v>
      </c>
      <c r="L16" s="77">
        <v>0</v>
      </c>
      <c r="M16" s="54">
        <v>0</v>
      </c>
      <c r="N16" s="76">
        <v>0</v>
      </c>
      <c r="O16" s="98">
        <v>0</v>
      </c>
      <c r="P16" s="82">
        <v>1</v>
      </c>
      <c r="Q16" s="119">
        <v>1</v>
      </c>
      <c r="R16" s="120">
        <v>0</v>
      </c>
      <c r="S16" s="120">
        <v>1</v>
      </c>
      <c r="T16" s="120">
        <v>0</v>
      </c>
      <c r="U16" s="120">
        <v>1</v>
      </c>
      <c r="V16" s="120">
        <v>0</v>
      </c>
      <c r="W16" s="120">
        <v>1</v>
      </c>
      <c r="X16" s="120">
        <v>1</v>
      </c>
      <c r="Y16" s="120">
        <v>0</v>
      </c>
      <c r="Z16" s="120">
        <v>0</v>
      </c>
      <c r="AA16" s="83">
        <v>1</v>
      </c>
      <c r="AB16" s="181"/>
    </row>
    <row r="17" spans="1:28" ht="33" customHeight="1">
      <c r="A17" s="76">
        <v>9</v>
      </c>
      <c r="B17" s="74" t="s">
        <v>151</v>
      </c>
      <c r="C17" s="80">
        <v>76</v>
      </c>
      <c r="D17" s="76">
        <v>11</v>
      </c>
      <c r="E17" s="95">
        <v>0</v>
      </c>
      <c r="F17" s="92">
        <v>0</v>
      </c>
      <c r="G17" s="78">
        <v>0</v>
      </c>
      <c r="H17" s="78">
        <v>0</v>
      </c>
      <c r="I17" s="78">
        <v>0</v>
      </c>
      <c r="J17" s="151">
        <v>0</v>
      </c>
      <c r="K17" s="98">
        <v>0</v>
      </c>
      <c r="L17" s="77">
        <v>0</v>
      </c>
      <c r="M17" s="54">
        <v>0</v>
      </c>
      <c r="N17" s="76">
        <v>0</v>
      </c>
      <c r="O17" s="98">
        <v>0</v>
      </c>
      <c r="P17" s="159">
        <v>1</v>
      </c>
      <c r="Q17" s="123">
        <v>1</v>
      </c>
      <c r="R17" s="124">
        <v>1</v>
      </c>
      <c r="S17" s="124">
        <v>1</v>
      </c>
      <c r="T17" s="124">
        <v>0</v>
      </c>
      <c r="U17" s="124">
        <v>1</v>
      </c>
      <c r="V17" s="124">
        <v>1</v>
      </c>
      <c r="W17" s="124">
        <v>1</v>
      </c>
      <c r="X17" s="124">
        <v>1</v>
      </c>
      <c r="Y17" s="124">
        <v>1</v>
      </c>
      <c r="Z17" s="124">
        <v>1</v>
      </c>
      <c r="AA17" s="160">
        <v>0</v>
      </c>
      <c r="AB17" s="182"/>
    </row>
    <row r="18" spans="1:28" ht="24" customHeight="1">
      <c r="A18" s="76">
        <v>10</v>
      </c>
      <c r="B18" s="74" t="s">
        <v>152</v>
      </c>
      <c r="C18" s="276">
        <v>119</v>
      </c>
      <c r="D18" s="279">
        <v>10</v>
      </c>
      <c r="E18" s="95">
        <v>1</v>
      </c>
      <c r="F18" s="92">
        <v>0</v>
      </c>
      <c r="G18" s="78">
        <v>0</v>
      </c>
      <c r="H18" s="78">
        <v>1</v>
      </c>
      <c r="I18" s="110">
        <v>0</v>
      </c>
      <c r="J18" s="151">
        <v>0</v>
      </c>
      <c r="K18" s="98">
        <v>0</v>
      </c>
      <c r="L18" s="77">
        <v>0</v>
      </c>
      <c r="M18" s="54">
        <v>0</v>
      </c>
      <c r="N18" s="76">
        <v>0</v>
      </c>
      <c r="O18" s="98">
        <v>0</v>
      </c>
      <c r="P18" s="82">
        <v>1</v>
      </c>
      <c r="Q18" s="119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0</v>
      </c>
      <c r="Y18" s="120">
        <v>1</v>
      </c>
      <c r="Z18" s="120">
        <v>1</v>
      </c>
      <c r="AA18" s="83">
        <v>0</v>
      </c>
      <c r="AB18" s="181"/>
    </row>
    <row r="19" spans="1:28" ht="34.5" customHeight="1">
      <c r="A19" s="76">
        <v>11</v>
      </c>
      <c r="B19" s="74" t="s">
        <v>153</v>
      </c>
      <c r="C19" s="80">
        <v>104</v>
      </c>
      <c r="D19" s="76">
        <v>12</v>
      </c>
      <c r="E19" s="95">
        <v>0</v>
      </c>
      <c r="F19" s="92">
        <v>0</v>
      </c>
      <c r="G19" s="78">
        <v>0</v>
      </c>
      <c r="H19" s="78">
        <v>0</v>
      </c>
      <c r="I19" s="78">
        <v>0</v>
      </c>
      <c r="J19" s="151">
        <v>0</v>
      </c>
      <c r="K19" s="98">
        <v>0</v>
      </c>
      <c r="L19" s="77">
        <v>0</v>
      </c>
      <c r="M19" s="54">
        <v>0</v>
      </c>
      <c r="N19" s="76">
        <v>0</v>
      </c>
      <c r="O19" s="98">
        <v>0</v>
      </c>
      <c r="P19" s="82">
        <v>1</v>
      </c>
      <c r="Q19" s="119">
        <v>1</v>
      </c>
      <c r="R19" s="120">
        <v>0</v>
      </c>
      <c r="S19" s="120">
        <v>0</v>
      </c>
      <c r="T19" s="120">
        <v>0</v>
      </c>
      <c r="U19" s="120">
        <v>1</v>
      </c>
      <c r="V19" s="120">
        <v>1</v>
      </c>
      <c r="W19" s="120">
        <v>1</v>
      </c>
      <c r="X19" s="120">
        <v>1</v>
      </c>
      <c r="Y19" s="120">
        <v>0</v>
      </c>
      <c r="Z19" s="120">
        <v>0</v>
      </c>
      <c r="AA19" s="83">
        <v>0</v>
      </c>
      <c r="AB19" s="181"/>
    </row>
    <row r="20" spans="1:28" ht="33.75" customHeight="1">
      <c r="A20" s="76">
        <v>12</v>
      </c>
      <c r="B20" s="74" t="s">
        <v>154</v>
      </c>
      <c r="C20" s="190">
        <v>43</v>
      </c>
      <c r="D20" s="191">
        <v>11</v>
      </c>
      <c r="E20" s="192">
        <v>1</v>
      </c>
      <c r="F20" s="193"/>
      <c r="G20" s="194">
        <v>1</v>
      </c>
      <c r="H20" s="194">
        <v>0</v>
      </c>
      <c r="I20" s="194">
        <v>0</v>
      </c>
      <c r="J20" s="195">
        <v>0</v>
      </c>
      <c r="K20" s="196">
        <v>0</v>
      </c>
      <c r="L20" s="197">
        <v>0</v>
      </c>
      <c r="M20" s="198">
        <v>0</v>
      </c>
      <c r="N20" s="191">
        <v>0</v>
      </c>
      <c r="O20" s="196">
        <v>0</v>
      </c>
      <c r="P20" s="199">
        <v>1</v>
      </c>
      <c r="Q20" s="123">
        <v>1</v>
      </c>
      <c r="R20" s="124">
        <v>1</v>
      </c>
      <c r="S20" s="124">
        <v>1</v>
      </c>
      <c r="T20" s="124">
        <v>0</v>
      </c>
      <c r="U20" s="124">
        <v>0</v>
      </c>
      <c r="V20" s="124">
        <v>1</v>
      </c>
      <c r="W20" s="124">
        <v>1</v>
      </c>
      <c r="X20" s="124">
        <v>0</v>
      </c>
      <c r="Y20" s="124">
        <v>0</v>
      </c>
      <c r="Z20" s="124">
        <v>0</v>
      </c>
      <c r="AA20" s="200">
        <v>1</v>
      </c>
      <c r="AB20" s="181"/>
    </row>
    <row r="21" spans="1:28" ht="22.5">
      <c r="A21" s="76">
        <v>13</v>
      </c>
      <c r="B21" s="74" t="s">
        <v>155</v>
      </c>
      <c r="C21" s="80">
        <v>10</v>
      </c>
      <c r="D21" s="76">
        <v>3</v>
      </c>
      <c r="E21" s="95">
        <v>0</v>
      </c>
      <c r="F21" s="92">
        <v>0</v>
      </c>
      <c r="G21" s="78">
        <v>0</v>
      </c>
      <c r="H21" s="78">
        <v>0</v>
      </c>
      <c r="I21" s="78">
        <v>0</v>
      </c>
      <c r="J21" s="151">
        <v>0</v>
      </c>
      <c r="K21" s="98">
        <v>0</v>
      </c>
      <c r="L21" s="77">
        <v>0</v>
      </c>
      <c r="M21" s="54">
        <v>0</v>
      </c>
      <c r="N21" s="76">
        <v>0</v>
      </c>
      <c r="O21" s="98">
        <v>0</v>
      </c>
      <c r="P21" s="80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81">
        <v>0</v>
      </c>
      <c r="AB21" s="181"/>
    </row>
    <row r="22" spans="1:28" ht="33.75" customHeight="1">
      <c r="A22" s="76">
        <v>14</v>
      </c>
      <c r="B22" s="74" t="s">
        <v>156</v>
      </c>
      <c r="C22" s="80">
        <v>128</v>
      </c>
      <c r="D22" s="76">
        <v>11</v>
      </c>
      <c r="E22" s="95">
        <v>1</v>
      </c>
      <c r="F22" s="92">
        <v>0</v>
      </c>
      <c r="G22" s="78">
        <v>0</v>
      </c>
      <c r="H22" s="78">
        <v>1</v>
      </c>
      <c r="I22" s="78">
        <v>0</v>
      </c>
      <c r="J22" s="151">
        <v>0</v>
      </c>
      <c r="K22" s="98">
        <v>0</v>
      </c>
      <c r="L22" s="77">
        <v>0</v>
      </c>
      <c r="M22" s="54">
        <v>0</v>
      </c>
      <c r="N22" s="76">
        <v>0</v>
      </c>
      <c r="O22" s="98">
        <v>0</v>
      </c>
      <c r="P22" s="82">
        <v>1</v>
      </c>
      <c r="Q22" s="119">
        <v>1</v>
      </c>
      <c r="R22" s="120">
        <v>1</v>
      </c>
      <c r="S22" s="120">
        <v>1</v>
      </c>
      <c r="T22" s="120">
        <v>1</v>
      </c>
      <c r="U22" s="120">
        <v>0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83">
        <v>0</v>
      </c>
      <c r="AB22" s="181"/>
    </row>
    <row r="23" spans="1:28" ht="35.25" customHeight="1">
      <c r="A23" s="76">
        <v>15</v>
      </c>
      <c r="B23" s="74" t="s">
        <v>157</v>
      </c>
      <c r="C23" s="80">
        <v>69</v>
      </c>
      <c r="D23" s="76">
        <v>9</v>
      </c>
      <c r="E23" s="95">
        <v>1</v>
      </c>
      <c r="F23" s="92">
        <v>0</v>
      </c>
      <c r="G23" s="78">
        <v>0</v>
      </c>
      <c r="H23" s="78">
        <v>0</v>
      </c>
      <c r="I23" s="78">
        <v>0</v>
      </c>
      <c r="J23" s="151">
        <v>1</v>
      </c>
      <c r="K23" s="98">
        <v>0</v>
      </c>
      <c r="L23" s="77">
        <v>0</v>
      </c>
      <c r="M23" s="54">
        <v>0</v>
      </c>
      <c r="N23" s="76">
        <v>0</v>
      </c>
      <c r="O23" s="98">
        <v>0</v>
      </c>
      <c r="P23" s="82">
        <v>1</v>
      </c>
      <c r="Q23" s="119">
        <v>1</v>
      </c>
      <c r="R23" s="120">
        <v>0</v>
      </c>
      <c r="S23" s="120">
        <v>1</v>
      </c>
      <c r="T23" s="120">
        <v>0</v>
      </c>
      <c r="U23" s="120">
        <v>0</v>
      </c>
      <c r="V23" s="120">
        <v>1</v>
      </c>
      <c r="W23" s="120">
        <v>1</v>
      </c>
      <c r="X23" s="120">
        <v>1</v>
      </c>
      <c r="Y23" s="120">
        <v>0</v>
      </c>
      <c r="Z23" s="120">
        <v>0</v>
      </c>
      <c r="AA23" s="83">
        <v>0</v>
      </c>
      <c r="AB23" s="181"/>
    </row>
    <row r="24" spans="1:28" ht="33.75" customHeight="1">
      <c r="A24" s="76">
        <v>16</v>
      </c>
      <c r="B24" s="74" t="s">
        <v>158</v>
      </c>
      <c r="C24" s="80">
        <v>36</v>
      </c>
      <c r="D24" s="76">
        <v>9</v>
      </c>
      <c r="E24" s="95">
        <v>1</v>
      </c>
      <c r="F24" s="92">
        <v>0</v>
      </c>
      <c r="G24" s="78">
        <v>0</v>
      </c>
      <c r="H24" s="78">
        <v>1</v>
      </c>
      <c r="I24" s="78">
        <v>0</v>
      </c>
      <c r="J24" s="151">
        <v>0</v>
      </c>
      <c r="K24" s="98">
        <v>0</v>
      </c>
      <c r="L24" s="77">
        <v>0</v>
      </c>
      <c r="M24" s="54">
        <v>0</v>
      </c>
      <c r="N24" s="76">
        <v>0</v>
      </c>
      <c r="O24" s="98">
        <v>0</v>
      </c>
      <c r="P24" s="82">
        <v>1</v>
      </c>
      <c r="Q24" s="119">
        <v>1</v>
      </c>
      <c r="R24" s="120">
        <v>1</v>
      </c>
      <c r="S24" s="120">
        <v>1</v>
      </c>
      <c r="T24" s="120">
        <v>0</v>
      </c>
      <c r="U24" s="120">
        <v>0</v>
      </c>
      <c r="V24" s="120">
        <v>0</v>
      </c>
      <c r="W24" s="120">
        <v>1</v>
      </c>
      <c r="X24" s="120">
        <v>1</v>
      </c>
      <c r="Y24" s="120">
        <v>0</v>
      </c>
      <c r="Z24" s="120">
        <v>1</v>
      </c>
      <c r="AA24" s="83">
        <v>0</v>
      </c>
      <c r="AB24" s="181"/>
    </row>
    <row r="25" spans="1:28" ht="28.5" customHeight="1">
      <c r="A25" s="76">
        <v>17</v>
      </c>
      <c r="B25" s="74" t="s">
        <v>159</v>
      </c>
      <c r="C25" s="80">
        <v>269</v>
      </c>
      <c r="D25" s="76">
        <v>19</v>
      </c>
      <c r="E25" s="95">
        <v>1</v>
      </c>
      <c r="F25" s="92">
        <v>0</v>
      </c>
      <c r="G25" s="78">
        <v>0</v>
      </c>
      <c r="H25" s="78">
        <v>1</v>
      </c>
      <c r="I25" s="78">
        <v>0</v>
      </c>
      <c r="J25" s="151">
        <v>0</v>
      </c>
      <c r="K25" s="98">
        <v>0</v>
      </c>
      <c r="L25" s="77">
        <v>0</v>
      </c>
      <c r="M25" s="54">
        <v>0</v>
      </c>
      <c r="N25" s="76">
        <v>0</v>
      </c>
      <c r="O25" s="98">
        <v>0</v>
      </c>
      <c r="P25" s="82">
        <v>1</v>
      </c>
      <c r="Q25" s="119">
        <v>1</v>
      </c>
      <c r="R25" s="120">
        <v>1</v>
      </c>
      <c r="S25" s="120">
        <v>1</v>
      </c>
      <c r="T25" s="120">
        <v>0</v>
      </c>
      <c r="U25" s="120">
        <v>1</v>
      </c>
      <c r="V25" s="120">
        <v>0</v>
      </c>
      <c r="W25" s="120">
        <v>1</v>
      </c>
      <c r="X25" s="120">
        <v>0</v>
      </c>
      <c r="Y25" s="120">
        <v>1</v>
      </c>
      <c r="Z25" s="120">
        <v>1</v>
      </c>
      <c r="AA25" s="83">
        <v>1</v>
      </c>
      <c r="AB25" s="181"/>
    </row>
    <row r="26" spans="1:28" ht="33.75" customHeight="1">
      <c r="A26" s="76">
        <v>18</v>
      </c>
      <c r="B26" s="74" t="s">
        <v>160</v>
      </c>
      <c r="C26" s="80">
        <v>118</v>
      </c>
      <c r="D26" s="76">
        <v>11</v>
      </c>
      <c r="E26" s="95">
        <v>1</v>
      </c>
      <c r="F26" s="92">
        <v>0</v>
      </c>
      <c r="G26" s="78">
        <v>0</v>
      </c>
      <c r="H26" s="78">
        <v>0</v>
      </c>
      <c r="I26" s="78">
        <v>1</v>
      </c>
      <c r="J26" s="151">
        <v>0</v>
      </c>
      <c r="K26" s="98">
        <v>0</v>
      </c>
      <c r="L26" s="77">
        <v>0</v>
      </c>
      <c r="M26" s="54">
        <v>0</v>
      </c>
      <c r="N26" s="76">
        <v>0</v>
      </c>
      <c r="O26" s="98">
        <v>0</v>
      </c>
      <c r="P26" s="82">
        <v>1</v>
      </c>
      <c r="Q26" s="119">
        <v>1</v>
      </c>
      <c r="R26" s="120">
        <v>0</v>
      </c>
      <c r="S26" s="120">
        <v>0</v>
      </c>
      <c r="T26" s="120">
        <v>0</v>
      </c>
      <c r="U26" s="120">
        <v>1</v>
      </c>
      <c r="V26" s="120">
        <v>1</v>
      </c>
      <c r="W26" s="120">
        <v>0</v>
      </c>
      <c r="X26" s="120">
        <v>1</v>
      </c>
      <c r="Y26" s="120">
        <v>1</v>
      </c>
      <c r="Z26" s="120">
        <v>0</v>
      </c>
      <c r="AA26" s="83">
        <v>0</v>
      </c>
      <c r="AB26" s="181"/>
    </row>
    <row r="27" spans="1:28" ht="34.5" customHeight="1">
      <c r="A27" s="76">
        <v>19</v>
      </c>
      <c r="B27" s="74" t="s">
        <v>161</v>
      </c>
      <c r="C27" s="80">
        <v>31</v>
      </c>
      <c r="D27" s="76">
        <v>8</v>
      </c>
      <c r="E27" s="95">
        <v>0</v>
      </c>
      <c r="F27" s="92">
        <v>0</v>
      </c>
      <c r="G27" s="78">
        <v>0</v>
      </c>
      <c r="H27" s="78">
        <v>0</v>
      </c>
      <c r="I27" s="78">
        <v>0</v>
      </c>
      <c r="J27" s="151">
        <v>1</v>
      </c>
      <c r="K27" s="98">
        <v>0</v>
      </c>
      <c r="L27" s="77">
        <v>0</v>
      </c>
      <c r="M27" s="54">
        <v>0</v>
      </c>
      <c r="N27" s="76">
        <v>0</v>
      </c>
      <c r="O27" s="98">
        <v>0</v>
      </c>
      <c r="P27" s="82">
        <v>0</v>
      </c>
      <c r="Q27" s="119">
        <v>1</v>
      </c>
      <c r="R27" s="120">
        <v>0</v>
      </c>
      <c r="S27" s="120">
        <v>1</v>
      </c>
      <c r="T27" s="120">
        <v>0</v>
      </c>
      <c r="U27" s="120">
        <v>0</v>
      </c>
      <c r="V27" s="120">
        <v>1</v>
      </c>
      <c r="W27" s="120">
        <v>0</v>
      </c>
      <c r="X27" s="120">
        <v>1</v>
      </c>
      <c r="Y27" s="120">
        <v>0</v>
      </c>
      <c r="Z27" s="120">
        <v>1</v>
      </c>
      <c r="AA27" s="83">
        <v>0</v>
      </c>
      <c r="AB27" s="181"/>
    </row>
    <row r="28" spans="1:28" ht="32.25" customHeight="1">
      <c r="A28" s="76">
        <v>20</v>
      </c>
      <c r="B28" s="74" t="s">
        <v>162</v>
      </c>
      <c r="C28" s="80">
        <v>137</v>
      </c>
      <c r="D28" s="76">
        <v>12</v>
      </c>
      <c r="E28" s="95">
        <v>1</v>
      </c>
      <c r="F28" s="92">
        <v>0</v>
      </c>
      <c r="G28" s="78">
        <v>0</v>
      </c>
      <c r="H28" s="78">
        <v>0</v>
      </c>
      <c r="I28" s="78" t="s">
        <v>183</v>
      </c>
      <c r="J28" s="151">
        <v>0</v>
      </c>
      <c r="K28" s="98">
        <v>0</v>
      </c>
      <c r="L28" s="77">
        <v>0</v>
      </c>
      <c r="M28" s="54">
        <v>0</v>
      </c>
      <c r="N28" s="76">
        <v>0</v>
      </c>
      <c r="O28" s="98">
        <v>0</v>
      </c>
      <c r="P28" s="82">
        <v>0</v>
      </c>
      <c r="Q28" s="119">
        <v>0</v>
      </c>
      <c r="R28" s="120">
        <v>0</v>
      </c>
      <c r="S28" s="120">
        <v>1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1</v>
      </c>
      <c r="Z28" s="120">
        <v>0</v>
      </c>
      <c r="AA28" s="83">
        <v>0</v>
      </c>
      <c r="AB28" s="181"/>
    </row>
    <row r="29" spans="1:28" ht="33" customHeight="1">
      <c r="A29" s="76">
        <v>21</v>
      </c>
      <c r="B29" s="74" t="s">
        <v>163</v>
      </c>
      <c r="C29" s="80">
        <v>79</v>
      </c>
      <c r="D29" s="76">
        <v>11</v>
      </c>
      <c r="E29" s="95">
        <v>1</v>
      </c>
      <c r="F29" s="92">
        <v>0</v>
      </c>
      <c r="G29" s="78">
        <v>0</v>
      </c>
      <c r="H29" s="78">
        <v>1</v>
      </c>
      <c r="I29" s="78">
        <v>0</v>
      </c>
      <c r="J29" s="151">
        <v>0</v>
      </c>
      <c r="K29" s="98">
        <v>0</v>
      </c>
      <c r="L29" s="77">
        <v>0</v>
      </c>
      <c r="M29" s="54">
        <v>0</v>
      </c>
      <c r="N29" s="76">
        <v>0</v>
      </c>
      <c r="O29" s="98">
        <v>0</v>
      </c>
      <c r="P29" s="82">
        <v>1</v>
      </c>
      <c r="Q29" s="119">
        <v>1</v>
      </c>
      <c r="R29" s="120">
        <v>1</v>
      </c>
      <c r="S29" s="120">
        <v>1</v>
      </c>
      <c r="T29" s="120">
        <v>0</v>
      </c>
      <c r="U29" s="120">
        <v>1</v>
      </c>
      <c r="V29" s="120">
        <v>1</v>
      </c>
      <c r="W29" s="120">
        <v>0</v>
      </c>
      <c r="X29" s="120">
        <v>0</v>
      </c>
      <c r="Y29" s="120">
        <v>1</v>
      </c>
      <c r="Z29" s="120">
        <v>1</v>
      </c>
      <c r="AA29" s="83">
        <v>1</v>
      </c>
      <c r="AB29" s="181"/>
    </row>
    <row r="30" spans="1:28" ht="32.25" customHeight="1">
      <c r="A30" s="76">
        <v>22</v>
      </c>
      <c r="B30" s="74" t="s">
        <v>164</v>
      </c>
      <c r="C30" s="190">
        <v>29</v>
      </c>
      <c r="D30" s="191">
        <v>8</v>
      </c>
      <c r="E30" s="192">
        <v>0</v>
      </c>
      <c r="F30" s="193">
        <v>0</v>
      </c>
      <c r="G30" s="194">
        <v>0</v>
      </c>
      <c r="H30" s="194">
        <v>0</v>
      </c>
      <c r="I30" s="194">
        <v>0</v>
      </c>
      <c r="J30" s="195">
        <v>1</v>
      </c>
      <c r="K30" s="196">
        <v>0</v>
      </c>
      <c r="L30" s="197">
        <v>0</v>
      </c>
      <c r="M30" s="198">
        <v>0</v>
      </c>
      <c r="N30" s="191">
        <v>0</v>
      </c>
      <c r="O30" s="196">
        <v>0</v>
      </c>
      <c r="P30" s="199">
        <v>1</v>
      </c>
      <c r="Q30" s="123">
        <v>1</v>
      </c>
      <c r="R30" s="124">
        <v>1</v>
      </c>
      <c r="S30" s="124">
        <v>1</v>
      </c>
      <c r="T30" s="124">
        <v>0</v>
      </c>
      <c r="U30" s="124">
        <v>1</v>
      </c>
      <c r="V30" s="124">
        <v>0</v>
      </c>
      <c r="W30" s="124">
        <v>1</v>
      </c>
      <c r="X30" s="124">
        <v>0</v>
      </c>
      <c r="Y30" s="124">
        <v>1</v>
      </c>
      <c r="Z30" s="124">
        <v>0</v>
      </c>
      <c r="AA30" s="200">
        <v>0</v>
      </c>
      <c r="AB30" s="181"/>
    </row>
    <row r="31" spans="1:28" ht="33.75" customHeight="1">
      <c r="A31" s="76">
        <v>23</v>
      </c>
      <c r="B31" s="74" t="s">
        <v>165</v>
      </c>
      <c r="C31" s="80">
        <v>120</v>
      </c>
      <c r="D31" s="76">
        <v>12</v>
      </c>
      <c r="E31" s="95">
        <v>1</v>
      </c>
      <c r="F31" s="92">
        <v>0</v>
      </c>
      <c r="G31" s="78">
        <v>0</v>
      </c>
      <c r="H31" s="78">
        <v>0</v>
      </c>
      <c r="I31" s="78" t="s">
        <v>185</v>
      </c>
      <c r="J31" s="151">
        <v>0</v>
      </c>
      <c r="K31" s="98">
        <v>0</v>
      </c>
      <c r="L31" s="77">
        <v>0</v>
      </c>
      <c r="M31" s="54">
        <v>0</v>
      </c>
      <c r="N31" s="76">
        <v>0</v>
      </c>
      <c r="O31" s="98">
        <v>0</v>
      </c>
      <c r="P31" s="82">
        <v>1</v>
      </c>
      <c r="Q31" s="119">
        <v>1</v>
      </c>
      <c r="R31" s="120">
        <v>0</v>
      </c>
      <c r="S31" s="120">
        <v>1</v>
      </c>
      <c r="T31" s="120">
        <v>0</v>
      </c>
      <c r="U31" s="120">
        <v>0</v>
      </c>
      <c r="V31" s="120">
        <v>1</v>
      </c>
      <c r="W31" s="120">
        <v>1</v>
      </c>
      <c r="X31" s="120">
        <v>0</v>
      </c>
      <c r="Y31" s="120">
        <v>0</v>
      </c>
      <c r="Z31" s="120">
        <v>0</v>
      </c>
      <c r="AA31" s="83">
        <v>0</v>
      </c>
      <c r="AB31" s="181"/>
    </row>
    <row r="32" spans="1:28" ht="33.75" customHeight="1" thickBot="1">
      <c r="A32" s="76">
        <v>24</v>
      </c>
      <c r="B32" s="74" t="s">
        <v>166</v>
      </c>
      <c r="C32" s="80">
        <v>5</v>
      </c>
      <c r="D32" s="76">
        <v>3</v>
      </c>
      <c r="E32" s="95">
        <v>1</v>
      </c>
      <c r="F32" s="92">
        <v>0</v>
      </c>
      <c r="G32" s="78">
        <v>0</v>
      </c>
      <c r="H32" s="78">
        <v>0</v>
      </c>
      <c r="I32" s="78">
        <v>0</v>
      </c>
      <c r="J32" s="151">
        <v>1</v>
      </c>
      <c r="K32" s="98">
        <v>0</v>
      </c>
      <c r="L32" s="77">
        <v>0</v>
      </c>
      <c r="M32" s="54">
        <v>0</v>
      </c>
      <c r="N32" s="76">
        <v>0</v>
      </c>
      <c r="O32" s="98">
        <v>0</v>
      </c>
      <c r="P32" s="159">
        <v>0</v>
      </c>
      <c r="Q32" s="123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60">
        <v>0</v>
      </c>
      <c r="AB32" s="182"/>
    </row>
    <row r="33" spans="1:28" ht="23.25" thickBot="1">
      <c r="A33" s="76">
        <v>25</v>
      </c>
      <c r="B33" s="75" t="s">
        <v>176</v>
      </c>
      <c r="C33" s="82">
        <v>128</v>
      </c>
      <c r="D33" s="83">
        <v>11</v>
      </c>
      <c r="E33" s="284">
        <v>1</v>
      </c>
      <c r="F33" s="90">
        <v>0</v>
      </c>
      <c r="G33" s="120">
        <v>0</v>
      </c>
      <c r="H33" s="120">
        <v>1</v>
      </c>
      <c r="I33" s="120">
        <v>0</v>
      </c>
      <c r="J33" s="127">
        <v>0</v>
      </c>
      <c r="K33" s="82">
        <v>0</v>
      </c>
      <c r="L33" s="120">
        <v>0</v>
      </c>
      <c r="M33" s="120">
        <v>0</v>
      </c>
      <c r="N33" s="83">
        <v>0</v>
      </c>
      <c r="O33" s="219">
        <v>0</v>
      </c>
      <c r="P33" s="82">
        <v>0</v>
      </c>
      <c r="Q33" s="119">
        <v>1</v>
      </c>
      <c r="R33" s="120">
        <v>1</v>
      </c>
      <c r="S33" s="120">
        <v>1</v>
      </c>
      <c r="T33" s="120">
        <v>1</v>
      </c>
      <c r="U33" s="120">
        <v>0</v>
      </c>
      <c r="V33" s="120">
        <v>0</v>
      </c>
      <c r="W33" s="120">
        <v>1</v>
      </c>
      <c r="X33" s="120">
        <v>1</v>
      </c>
      <c r="Y33" s="120">
        <v>1</v>
      </c>
      <c r="Z33" s="120">
        <v>1</v>
      </c>
      <c r="AA33" s="83">
        <v>0</v>
      </c>
      <c r="AB33" s="181"/>
    </row>
    <row r="34" spans="1:27" ht="13.5" thickBot="1">
      <c r="A34" s="55"/>
      <c r="B34" s="56" t="s">
        <v>38</v>
      </c>
      <c r="C34" s="57">
        <f aca="true" t="shared" si="0" ref="C34:H34">SUM(C9:C33)</f>
        <v>2498</v>
      </c>
      <c r="D34" s="57">
        <f t="shared" si="0"/>
        <v>264</v>
      </c>
      <c r="E34" s="58">
        <f t="shared" si="0"/>
        <v>21</v>
      </c>
      <c r="F34" s="57">
        <f t="shared" si="0"/>
        <v>0</v>
      </c>
      <c r="G34" s="57">
        <f t="shared" si="0"/>
        <v>1</v>
      </c>
      <c r="H34" s="57">
        <f t="shared" si="0"/>
        <v>7</v>
      </c>
      <c r="I34" s="59">
        <v>6</v>
      </c>
      <c r="J34" s="57">
        <f aca="true" t="shared" si="1" ref="J34:AA34">SUM(J9:J33)</f>
        <v>8</v>
      </c>
      <c r="K34" s="57">
        <f t="shared" si="1"/>
        <v>0</v>
      </c>
      <c r="L34" s="57">
        <f t="shared" si="1"/>
        <v>0</v>
      </c>
      <c r="M34" s="57">
        <f t="shared" si="1"/>
        <v>0</v>
      </c>
      <c r="N34" s="57">
        <f t="shared" si="1"/>
        <v>0</v>
      </c>
      <c r="O34" s="57">
        <f t="shared" si="1"/>
        <v>0</v>
      </c>
      <c r="P34" s="57">
        <f t="shared" si="1"/>
        <v>19</v>
      </c>
      <c r="Q34" s="57">
        <f t="shared" si="1"/>
        <v>22</v>
      </c>
      <c r="R34" s="57">
        <f t="shared" si="1"/>
        <v>17</v>
      </c>
      <c r="S34" s="57">
        <f t="shared" si="1"/>
        <v>21</v>
      </c>
      <c r="T34" s="57">
        <f t="shared" si="1"/>
        <v>5</v>
      </c>
      <c r="U34" s="57">
        <f t="shared" si="1"/>
        <v>10</v>
      </c>
      <c r="V34" s="57">
        <f t="shared" si="1"/>
        <v>15</v>
      </c>
      <c r="W34" s="57">
        <f t="shared" si="1"/>
        <v>19</v>
      </c>
      <c r="X34" s="57">
        <f t="shared" si="1"/>
        <v>13</v>
      </c>
      <c r="Y34" s="57">
        <f t="shared" si="1"/>
        <v>12</v>
      </c>
      <c r="Z34" s="57">
        <f t="shared" si="1"/>
        <v>12</v>
      </c>
      <c r="AA34" s="57">
        <f t="shared" si="1"/>
        <v>5</v>
      </c>
    </row>
  </sheetData>
  <sheetProtection/>
  <mergeCells count="34">
    <mergeCell ref="A1:AA1"/>
    <mergeCell ref="A2:AA2"/>
    <mergeCell ref="E3:AA3"/>
    <mergeCell ref="T5:T7"/>
    <mergeCell ref="U5:U7"/>
    <mergeCell ref="X5:X7"/>
    <mergeCell ref="Z5:Z7"/>
    <mergeCell ref="AA5:AA7"/>
    <mergeCell ref="L6:L7"/>
    <mergeCell ref="M6:M7"/>
    <mergeCell ref="K4:N4"/>
    <mergeCell ref="O4:O7"/>
    <mergeCell ref="P4:AA4"/>
    <mergeCell ref="K5:K7"/>
    <mergeCell ref="N6:N7"/>
    <mergeCell ref="L5:N5"/>
    <mergeCell ref="P5:P7"/>
    <mergeCell ref="Q5:Q7"/>
    <mergeCell ref="R5:R7"/>
    <mergeCell ref="V5:V7"/>
    <mergeCell ref="W5:W7"/>
    <mergeCell ref="D5:D7"/>
    <mergeCell ref="E5:E7"/>
    <mergeCell ref="F6:F7"/>
    <mergeCell ref="G6:G7"/>
    <mergeCell ref="H6:H7"/>
    <mergeCell ref="J6:J7"/>
    <mergeCell ref="S5:S7"/>
    <mergeCell ref="C3:D4"/>
    <mergeCell ref="E4:J4"/>
    <mergeCell ref="F5:J5"/>
    <mergeCell ref="A3:A7"/>
    <mergeCell ref="B3:B7"/>
    <mergeCell ref="C5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39"/>
  <sheetViews>
    <sheetView zoomScaleSheetLayoutView="100" zoomScalePageLayoutView="0" workbookViewId="0" topLeftCell="A22">
      <selection activeCell="V11" sqref="V11"/>
    </sheetView>
  </sheetViews>
  <sheetFormatPr defaultColWidth="9.140625" defaultRowHeight="12.75"/>
  <cols>
    <col min="1" max="1" width="2.00390625" style="0" customWidth="1"/>
    <col min="2" max="2" width="4.140625" style="0" customWidth="1"/>
    <col min="3" max="3" width="26.00390625" style="0" customWidth="1"/>
    <col min="4" max="4" width="6.7109375" style="0" customWidth="1"/>
    <col min="5" max="6" width="6.00390625" style="0" customWidth="1"/>
    <col min="7" max="7" width="5.28125" style="0" customWidth="1"/>
    <col min="8" max="9" width="5.00390625" style="0" customWidth="1"/>
    <col min="10" max="11" width="5.574218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28125" style="0" customWidth="1"/>
    <col min="16" max="16" width="4.57421875" style="0" customWidth="1"/>
    <col min="17" max="17" width="5.7109375" style="0" customWidth="1"/>
    <col min="18" max="22" width="5.421875" style="0" customWidth="1"/>
    <col min="23" max="23" width="5.57421875" style="0" customWidth="1"/>
    <col min="24" max="24" width="5.28125" style="0" customWidth="1"/>
    <col min="25" max="25" width="7.8515625" style="0" customWidth="1"/>
    <col min="26" max="26" width="6.7109375" style="0" customWidth="1"/>
  </cols>
  <sheetData>
    <row r="2" spans="1:26" ht="37.5" customHeight="1">
      <c r="A2" s="44"/>
      <c r="B2" s="393" t="s">
        <v>131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</row>
    <row r="3" spans="1:26" ht="13.5" thickBot="1">
      <c r="A3" s="44"/>
      <c r="B3" s="434" t="s">
        <v>116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</row>
    <row r="4" spans="2:26" ht="31.5" customHeight="1" thickBot="1">
      <c r="B4" s="411" t="s">
        <v>1</v>
      </c>
      <c r="C4" s="411" t="s">
        <v>111</v>
      </c>
      <c r="D4" s="442" t="s">
        <v>126</v>
      </c>
      <c r="E4" s="443"/>
      <c r="F4" s="444"/>
      <c r="G4" s="429" t="s">
        <v>124</v>
      </c>
      <c r="H4" s="429" t="s">
        <v>125</v>
      </c>
      <c r="I4" s="406" t="s">
        <v>132</v>
      </c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8"/>
    </row>
    <row r="5" spans="2:26" ht="42" customHeight="1" thickBot="1">
      <c r="B5" s="412"/>
      <c r="C5" s="412"/>
      <c r="D5" s="414" t="s">
        <v>127</v>
      </c>
      <c r="E5" s="414" t="s">
        <v>128</v>
      </c>
      <c r="F5" s="414" t="s">
        <v>129</v>
      </c>
      <c r="G5" s="430"/>
      <c r="H5" s="430"/>
      <c r="I5" s="435" t="s">
        <v>119</v>
      </c>
      <c r="J5" s="436"/>
      <c r="K5" s="436"/>
      <c r="L5" s="436"/>
      <c r="M5" s="437"/>
      <c r="N5" s="406" t="s">
        <v>133</v>
      </c>
      <c r="O5" s="407"/>
      <c r="P5" s="407"/>
      <c r="Q5" s="407"/>
      <c r="R5" s="408"/>
      <c r="S5" s="406" t="s">
        <v>168</v>
      </c>
      <c r="T5" s="407"/>
      <c r="U5" s="407"/>
      <c r="V5" s="408"/>
      <c r="W5" s="422" t="s">
        <v>123</v>
      </c>
      <c r="X5" s="423"/>
      <c r="Y5" s="423"/>
      <c r="Z5" s="424"/>
    </row>
    <row r="6" spans="2:26" ht="83.25" customHeight="1">
      <c r="B6" s="412"/>
      <c r="C6" s="412"/>
      <c r="D6" s="415"/>
      <c r="E6" s="415"/>
      <c r="F6" s="415"/>
      <c r="G6" s="430"/>
      <c r="H6" s="430"/>
      <c r="I6" s="438" t="s">
        <v>120</v>
      </c>
      <c r="J6" s="425" t="s">
        <v>118</v>
      </c>
      <c r="K6" s="426" t="s">
        <v>117</v>
      </c>
      <c r="L6" s="403" t="s">
        <v>122</v>
      </c>
      <c r="M6" s="403" t="s">
        <v>121</v>
      </c>
      <c r="N6" s="417" t="s">
        <v>120</v>
      </c>
      <c r="O6" s="419" t="s">
        <v>118</v>
      </c>
      <c r="P6" s="432" t="s">
        <v>117</v>
      </c>
      <c r="Q6" s="439" t="s">
        <v>122</v>
      </c>
      <c r="R6" s="403" t="s">
        <v>121</v>
      </c>
      <c r="S6" s="403" t="s">
        <v>120</v>
      </c>
      <c r="T6" s="403" t="s">
        <v>117</v>
      </c>
      <c r="U6" s="403" t="s">
        <v>122</v>
      </c>
      <c r="V6" s="403" t="s">
        <v>121</v>
      </c>
      <c r="W6" s="399" t="s">
        <v>169</v>
      </c>
      <c r="X6" s="400"/>
      <c r="Y6" s="399" t="s">
        <v>170</v>
      </c>
      <c r="Z6" s="400"/>
    </row>
    <row r="7" spans="2:26" ht="2.25" customHeight="1" thickBot="1">
      <c r="B7" s="412"/>
      <c r="C7" s="412"/>
      <c r="D7" s="415"/>
      <c r="E7" s="415"/>
      <c r="F7" s="415"/>
      <c r="G7" s="430"/>
      <c r="H7" s="430"/>
      <c r="I7" s="417"/>
      <c r="J7" s="419"/>
      <c r="K7" s="427"/>
      <c r="L7" s="404"/>
      <c r="M7" s="404"/>
      <c r="N7" s="417"/>
      <c r="O7" s="419"/>
      <c r="P7" s="432"/>
      <c r="Q7" s="440"/>
      <c r="R7" s="404"/>
      <c r="S7" s="409"/>
      <c r="T7" s="409"/>
      <c r="U7" s="409"/>
      <c r="V7" s="409"/>
      <c r="W7" s="401"/>
      <c r="X7" s="402"/>
      <c r="Y7" s="401"/>
      <c r="Z7" s="402"/>
    </row>
    <row r="8" spans="2:26" ht="25.5" customHeight="1" thickBot="1">
      <c r="B8" s="413"/>
      <c r="C8" s="413"/>
      <c r="D8" s="416"/>
      <c r="E8" s="416"/>
      <c r="F8" s="416"/>
      <c r="G8" s="431"/>
      <c r="H8" s="431"/>
      <c r="I8" s="418"/>
      <c r="J8" s="420"/>
      <c r="K8" s="428"/>
      <c r="L8" s="405"/>
      <c r="M8" s="405"/>
      <c r="N8" s="418"/>
      <c r="O8" s="420"/>
      <c r="P8" s="433"/>
      <c r="Q8" s="441"/>
      <c r="R8" s="405"/>
      <c r="S8" s="410"/>
      <c r="T8" s="410"/>
      <c r="U8" s="410"/>
      <c r="V8" s="410"/>
      <c r="W8" s="41" t="s">
        <v>137</v>
      </c>
      <c r="X8" s="42" t="s">
        <v>136</v>
      </c>
      <c r="Y8" s="43" t="s">
        <v>138</v>
      </c>
      <c r="Z8" s="41" t="s">
        <v>136</v>
      </c>
    </row>
    <row r="9" spans="2:26" ht="10.5" customHeight="1" thickBot="1">
      <c r="B9" s="60">
        <v>1</v>
      </c>
      <c r="C9" s="61">
        <v>2</v>
      </c>
      <c r="D9" s="61">
        <v>3</v>
      </c>
      <c r="E9" s="61">
        <v>4</v>
      </c>
      <c r="F9" s="61">
        <v>5</v>
      </c>
      <c r="G9" s="61">
        <v>6</v>
      </c>
      <c r="H9" s="60">
        <v>7</v>
      </c>
      <c r="I9" s="62">
        <v>8</v>
      </c>
      <c r="J9" s="63">
        <v>9</v>
      </c>
      <c r="K9" s="64">
        <v>10</v>
      </c>
      <c r="L9" s="60">
        <v>11</v>
      </c>
      <c r="M9" s="65">
        <v>12</v>
      </c>
      <c r="N9" s="62">
        <v>13</v>
      </c>
      <c r="O9" s="63">
        <v>14</v>
      </c>
      <c r="P9" s="64">
        <v>15</v>
      </c>
      <c r="Q9" s="64">
        <v>16</v>
      </c>
      <c r="R9" s="66">
        <v>17</v>
      </c>
      <c r="S9" s="67">
        <v>18</v>
      </c>
      <c r="T9" s="60">
        <v>19</v>
      </c>
      <c r="U9" s="60">
        <v>20</v>
      </c>
      <c r="V9" s="60">
        <v>21</v>
      </c>
      <c r="W9" s="60">
        <v>22</v>
      </c>
      <c r="X9" s="67">
        <v>23</v>
      </c>
      <c r="Y9" s="61">
        <v>24</v>
      </c>
      <c r="Z9" s="60">
        <v>25</v>
      </c>
    </row>
    <row r="10" spans="2:27" s="272" customFormat="1" ht="15.75" customHeight="1" thickBot="1">
      <c r="B10" s="245">
        <v>1</v>
      </c>
      <c r="C10" s="290" t="s">
        <v>143</v>
      </c>
      <c r="D10" s="291">
        <v>522</v>
      </c>
      <c r="E10" s="292">
        <v>414</v>
      </c>
      <c r="F10" s="292">
        <v>108</v>
      </c>
      <c r="G10" s="269">
        <v>3</v>
      </c>
      <c r="H10" s="293">
        <v>2</v>
      </c>
      <c r="I10" s="269">
        <v>70</v>
      </c>
      <c r="J10" s="294">
        <v>17</v>
      </c>
      <c r="K10" s="295">
        <v>242</v>
      </c>
      <c r="L10" s="305">
        <f>K10/D10*100</f>
        <v>46.36015325670498</v>
      </c>
      <c r="M10" s="306">
        <f>I10/H10*100/36</f>
        <v>97.22222222222223</v>
      </c>
      <c r="N10" s="269">
        <v>0</v>
      </c>
      <c r="O10" s="297">
        <v>0</v>
      </c>
      <c r="P10" s="295">
        <v>0</v>
      </c>
      <c r="Q10" s="280">
        <f>P10/D10*100</f>
        <v>0</v>
      </c>
      <c r="R10" s="281">
        <f>N10/1*100/36</f>
        <v>0</v>
      </c>
      <c r="S10" s="281">
        <v>2</v>
      </c>
      <c r="T10" s="281">
        <v>20</v>
      </c>
      <c r="U10" s="282">
        <f>T10/D10*100</f>
        <v>3.8314176245210727</v>
      </c>
      <c r="V10" s="282">
        <f>S10/H10*100/36</f>
        <v>2.7777777777777777</v>
      </c>
      <c r="W10" s="268">
        <f>K10+P10+T10</f>
        <v>262</v>
      </c>
      <c r="X10" s="296">
        <f>W10/D10*100</f>
        <v>50.191570881226056</v>
      </c>
      <c r="Y10" s="269">
        <f>I10+N10+S10</f>
        <v>72</v>
      </c>
      <c r="Z10" s="298">
        <f>Y10/H10*100/36</f>
        <v>100</v>
      </c>
      <c r="AA10" s="299"/>
    </row>
    <row r="11" spans="2:27" ht="24.75" customHeight="1" thickBot="1">
      <c r="B11" s="28">
        <v>2</v>
      </c>
      <c r="C11" s="74" t="s">
        <v>144</v>
      </c>
      <c r="D11" s="80">
        <v>17</v>
      </c>
      <c r="E11" s="14">
        <v>17</v>
      </c>
      <c r="F11" s="13">
        <v>0</v>
      </c>
      <c r="G11" s="12">
        <v>2</v>
      </c>
      <c r="H11" s="106">
        <v>1</v>
      </c>
      <c r="I11" s="107">
        <v>6</v>
      </c>
      <c r="J11" s="247">
        <v>1</v>
      </c>
      <c r="K11" s="100">
        <v>12</v>
      </c>
      <c r="L11" s="305">
        <f aca="true" t="shared" si="0" ref="L11:L21">K11/D11*100</f>
        <v>70.58823529411765</v>
      </c>
      <c r="M11" s="307">
        <f>I11/1*100/48</f>
        <v>12.5</v>
      </c>
      <c r="N11" s="103">
        <v>0</v>
      </c>
      <c r="O11" s="70">
        <v>0</v>
      </c>
      <c r="P11" s="100">
        <v>0</v>
      </c>
      <c r="Q11" s="280">
        <f aca="true" t="shared" si="1" ref="Q11:Q33">P11/D11*100</f>
        <v>0</v>
      </c>
      <c r="R11" s="281">
        <f aca="true" t="shared" si="2" ref="R11:R33">N11/1*100/48</f>
        <v>0</v>
      </c>
      <c r="S11" s="281">
        <v>0</v>
      </c>
      <c r="T11" s="281">
        <v>0</v>
      </c>
      <c r="U11" s="282">
        <f aca="true" t="shared" si="3" ref="U11:U34">T11/D11*100</f>
        <v>0</v>
      </c>
      <c r="V11" s="282">
        <f>S11/H11*100/48</f>
        <v>0</v>
      </c>
      <c r="W11" s="186">
        <f aca="true" t="shared" si="4" ref="W11:W34">K11+P11+T11</f>
        <v>12</v>
      </c>
      <c r="X11" s="177">
        <f aca="true" t="shared" si="5" ref="X11:X34">W11/D11*100</f>
        <v>70.58823529411765</v>
      </c>
      <c r="Y11" s="102">
        <f aca="true" t="shared" si="6" ref="Y11:Y34">I11+N11+S11</f>
        <v>6</v>
      </c>
      <c r="Z11" s="178">
        <f>Y11/1*100/48</f>
        <v>12.5</v>
      </c>
      <c r="AA11" s="183"/>
    </row>
    <row r="12" spans="2:27" s="272" customFormat="1" ht="23.25" customHeight="1" thickBot="1">
      <c r="B12" s="245">
        <v>3</v>
      </c>
      <c r="C12" s="300" t="s">
        <v>145</v>
      </c>
      <c r="D12" s="279">
        <v>89</v>
      </c>
      <c r="E12" s="245">
        <v>60</v>
      </c>
      <c r="F12" s="277">
        <v>29</v>
      </c>
      <c r="G12" s="301">
        <v>3</v>
      </c>
      <c r="H12" s="277">
        <v>1</v>
      </c>
      <c r="I12" s="278">
        <v>12</v>
      </c>
      <c r="J12" s="251">
        <v>2</v>
      </c>
      <c r="K12" s="277">
        <v>19</v>
      </c>
      <c r="L12" s="305">
        <f t="shared" si="0"/>
        <v>21.34831460674157</v>
      </c>
      <c r="M12" s="307">
        <f>I12/1*100/36</f>
        <v>33.333333333333336</v>
      </c>
      <c r="N12" s="278">
        <v>0</v>
      </c>
      <c r="O12" s="267">
        <v>0</v>
      </c>
      <c r="P12" s="277">
        <v>0</v>
      </c>
      <c r="Q12" s="280">
        <f t="shared" si="1"/>
        <v>0</v>
      </c>
      <c r="R12" s="281">
        <f>N12/1*100/36</f>
        <v>0</v>
      </c>
      <c r="S12" s="281">
        <v>0</v>
      </c>
      <c r="T12" s="281">
        <v>0</v>
      </c>
      <c r="U12" s="282">
        <f t="shared" si="3"/>
        <v>0</v>
      </c>
      <c r="V12" s="282">
        <f>S12/H12*100/36</f>
        <v>0</v>
      </c>
      <c r="W12" s="268">
        <f t="shared" si="4"/>
        <v>19</v>
      </c>
      <c r="X12" s="296">
        <f t="shared" si="5"/>
        <v>21.34831460674157</v>
      </c>
      <c r="Y12" s="269">
        <f t="shared" si="6"/>
        <v>12</v>
      </c>
      <c r="Z12" s="270">
        <f>Y12/1*100/36</f>
        <v>33.333333333333336</v>
      </c>
      <c r="AA12" s="271"/>
    </row>
    <row r="13" spans="2:27" ht="24" customHeight="1" thickBot="1">
      <c r="B13" s="28">
        <v>4</v>
      </c>
      <c r="C13" s="74" t="s">
        <v>146</v>
      </c>
      <c r="D13" s="80">
        <v>118</v>
      </c>
      <c r="E13" s="14">
        <v>118</v>
      </c>
      <c r="F13" s="13">
        <v>0</v>
      </c>
      <c r="G13" s="12">
        <v>3</v>
      </c>
      <c r="H13" s="106">
        <v>1</v>
      </c>
      <c r="I13" s="103">
        <v>24</v>
      </c>
      <c r="J13" s="248">
        <v>4</v>
      </c>
      <c r="K13" s="100">
        <v>25</v>
      </c>
      <c r="L13" s="305">
        <f t="shared" si="0"/>
        <v>21.1864406779661</v>
      </c>
      <c r="M13" s="307">
        <f>I13/1*100/48</f>
        <v>50</v>
      </c>
      <c r="N13" s="103">
        <v>0</v>
      </c>
      <c r="O13" s="70">
        <v>0</v>
      </c>
      <c r="P13" s="100">
        <v>0</v>
      </c>
      <c r="Q13" s="280">
        <f t="shared" si="1"/>
        <v>0</v>
      </c>
      <c r="R13" s="281">
        <f t="shared" si="2"/>
        <v>0</v>
      </c>
      <c r="S13" s="281">
        <v>12</v>
      </c>
      <c r="T13" s="281">
        <v>25</v>
      </c>
      <c r="U13" s="282">
        <f t="shared" si="3"/>
        <v>21.1864406779661</v>
      </c>
      <c r="V13" s="282">
        <f>S13/H13*100/48</f>
        <v>25</v>
      </c>
      <c r="W13" s="186">
        <f t="shared" si="4"/>
        <v>50</v>
      </c>
      <c r="X13" s="177">
        <f t="shared" si="5"/>
        <v>42.3728813559322</v>
      </c>
      <c r="Y13" s="102">
        <f t="shared" si="6"/>
        <v>36</v>
      </c>
      <c r="Z13" s="178">
        <f>Y13/1*100/48</f>
        <v>75</v>
      </c>
      <c r="AA13" s="114"/>
    </row>
    <row r="14" spans="2:27" s="272" customFormat="1" ht="21.75" customHeight="1" thickBot="1">
      <c r="B14" s="245">
        <v>5</v>
      </c>
      <c r="C14" s="260" t="s">
        <v>147</v>
      </c>
      <c r="D14" s="302">
        <v>61</v>
      </c>
      <c r="E14" s="265">
        <v>54</v>
      </c>
      <c r="F14" s="263">
        <v>7</v>
      </c>
      <c r="G14" s="302">
        <v>2</v>
      </c>
      <c r="H14" s="263">
        <v>0</v>
      </c>
      <c r="I14" s="264">
        <v>6</v>
      </c>
      <c r="J14" s="303">
        <v>1</v>
      </c>
      <c r="K14" s="263">
        <v>13</v>
      </c>
      <c r="L14" s="305">
        <f t="shared" si="0"/>
        <v>21.311475409836063</v>
      </c>
      <c r="M14" s="307">
        <v>0</v>
      </c>
      <c r="N14" s="264">
        <v>0</v>
      </c>
      <c r="O14" s="262">
        <v>0</v>
      </c>
      <c r="P14" s="263">
        <v>0</v>
      </c>
      <c r="Q14" s="280">
        <f t="shared" si="1"/>
        <v>0</v>
      </c>
      <c r="R14" s="281">
        <f>N14/1*100/36</f>
        <v>0</v>
      </c>
      <c r="S14" s="283">
        <v>1</v>
      </c>
      <c r="T14" s="283">
        <v>20</v>
      </c>
      <c r="U14" s="282">
        <f t="shared" si="3"/>
        <v>32.78688524590164</v>
      </c>
      <c r="V14" s="282">
        <v>0</v>
      </c>
      <c r="W14" s="268">
        <f t="shared" si="4"/>
        <v>33</v>
      </c>
      <c r="X14" s="296">
        <f t="shared" si="5"/>
        <v>54.09836065573771</v>
      </c>
      <c r="Y14" s="269">
        <f t="shared" si="6"/>
        <v>7</v>
      </c>
      <c r="Z14" s="270">
        <f>Y14/1*100/36</f>
        <v>19.444444444444443</v>
      </c>
      <c r="AA14" s="304"/>
    </row>
    <row r="15" spans="2:27" ht="23.25" thickBot="1">
      <c r="B15" s="28">
        <v>6</v>
      </c>
      <c r="C15" s="74" t="s">
        <v>148</v>
      </c>
      <c r="D15" s="80">
        <v>51</v>
      </c>
      <c r="E15" s="14">
        <v>51</v>
      </c>
      <c r="F15" s="13">
        <v>0</v>
      </c>
      <c r="G15" s="12">
        <v>4</v>
      </c>
      <c r="H15" s="106">
        <v>1</v>
      </c>
      <c r="I15" s="103">
        <v>12</v>
      </c>
      <c r="J15" s="248">
        <v>2</v>
      </c>
      <c r="K15" s="100">
        <v>14</v>
      </c>
      <c r="L15" s="105">
        <f t="shared" si="0"/>
        <v>27.450980392156865</v>
      </c>
      <c r="M15" s="253">
        <f aca="true" t="shared" si="7" ref="M15:M34">I15/1*100/48</f>
        <v>25</v>
      </c>
      <c r="N15" s="103">
        <v>0</v>
      </c>
      <c r="O15" s="70">
        <v>0</v>
      </c>
      <c r="P15" s="100">
        <v>0</v>
      </c>
      <c r="Q15" s="101">
        <f t="shared" si="1"/>
        <v>0</v>
      </c>
      <c r="R15" s="71">
        <f>N15/1*100/48</f>
        <v>0</v>
      </c>
      <c r="S15" s="71">
        <v>0</v>
      </c>
      <c r="T15" s="71">
        <v>0</v>
      </c>
      <c r="U15" s="255">
        <f t="shared" si="3"/>
        <v>0</v>
      </c>
      <c r="V15" s="255">
        <f>S15/H15*100/36</f>
        <v>0</v>
      </c>
      <c r="W15" s="186">
        <f t="shared" si="4"/>
        <v>14</v>
      </c>
      <c r="X15" s="177">
        <f t="shared" si="5"/>
        <v>27.450980392156865</v>
      </c>
      <c r="Y15" s="102">
        <f t="shared" si="6"/>
        <v>12</v>
      </c>
      <c r="Z15" s="178">
        <f>Y15/1*100/48</f>
        <v>25</v>
      </c>
      <c r="AA15" s="114"/>
    </row>
    <row r="16" spans="2:27" ht="24.75" customHeight="1" thickBot="1">
      <c r="B16" s="28">
        <v>7</v>
      </c>
      <c r="C16" s="74" t="s">
        <v>149</v>
      </c>
      <c r="D16" s="80">
        <v>38</v>
      </c>
      <c r="E16" s="14">
        <v>38</v>
      </c>
      <c r="F16" s="13">
        <v>0</v>
      </c>
      <c r="G16" s="12">
        <v>3</v>
      </c>
      <c r="H16" s="106">
        <v>1</v>
      </c>
      <c r="I16" s="221">
        <v>12</v>
      </c>
      <c r="J16" s="248">
        <v>2</v>
      </c>
      <c r="K16" s="223">
        <v>25</v>
      </c>
      <c r="L16" s="105">
        <f t="shared" si="0"/>
        <v>65.78947368421053</v>
      </c>
      <c r="M16" s="23">
        <f t="shared" si="7"/>
        <v>25</v>
      </c>
      <c r="N16" s="224">
        <v>0</v>
      </c>
      <c r="O16" s="222">
        <v>0</v>
      </c>
      <c r="P16" s="223">
        <v>0</v>
      </c>
      <c r="Q16" s="101">
        <f t="shared" si="1"/>
        <v>0</v>
      </c>
      <c r="R16" s="71">
        <f t="shared" si="2"/>
        <v>0</v>
      </c>
      <c r="S16" s="226">
        <v>10</v>
      </c>
      <c r="T16" s="227">
        <v>13</v>
      </c>
      <c r="U16" s="255">
        <f t="shared" si="3"/>
        <v>34.21052631578947</v>
      </c>
      <c r="V16" s="255">
        <f>S16/H16*100/48</f>
        <v>20.833333333333332</v>
      </c>
      <c r="W16" s="186">
        <f t="shared" si="4"/>
        <v>38</v>
      </c>
      <c r="X16" s="177">
        <f t="shared" si="5"/>
        <v>100</v>
      </c>
      <c r="Y16" s="102">
        <f t="shared" si="6"/>
        <v>22</v>
      </c>
      <c r="Z16" s="178">
        <f aca="true" t="shared" si="8" ref="Z16:Z34">Y16/1*100/48</f>
        <v>45.833333333333336</v>
      </c>
      <c r="AA16" s="114"/>
    </row>
    <row r="17" spans="2:27" ht="24" customHeight="1" thickBot="1">
      <c r="B17" s="28">
        <v>8</v>
      </c>
      <c r="C17" s="74" t="s">
        <v>150</v>
      </c>
      <c r="D17" s="80">
        <v>101</v>
      </c>
      <c r="E17" s="14">
        <v>101</v>
      </c>
      <c r="F17" s="13">
        <v>0</v>
      </c>
      <c r="G17" s="12">
        <v>33</v>
      </c>
      <c r="H17" s="106">
        <v>1</v>
      </c>
      <c r="I17" s="103">
        <v>18</v>
      </c>
      <c r="J17" s="248">
        <v>3</v>
      </c>
      <c r="K17" s="100">
        <v>46</v>
      </c>
      <c r="L17" s="105">
        <f t="shared" si="0"/>
        <v>45.54455445544555</v>
      </c>
      <c r="M17" s="225">
        <f t="shared" si="7"/>
        <v>37.5</v>
      </c>
      <c r="N17" s="103">
        <v>0</v>
      </c>
      <c r="O17" s="70">
        <v>0</v>
      </c>
      <c r="P17" s="100">
        <v>0</v>
      </c>
      <c r="Q17" s="101">
        <f t="shared" si="1"/>
        <v>0</v>
      </c>
      <c r="R17" s="71">
        <f t="shared" si="2"/>
        <v>0</v>
      </c>
      <c r="S17" s="71">
        <v>4</v>
      </c>
      <c r="T17" s="71">
        <v>20</v>
      </c>
      <c r="U17" s="255">
        <f t="shared" si="3"/>
        <v>19.801980198019802</v>
      </c>
      <c r="V17" s="255">
        <f>S17/H17*100/48</f>
        <v>8.333333333333334</v>
      </c>
      <c r="W17" s="186">
        <f t="shared" si="4"/>
        <v>66</v>
      </c>
      <c r="X17" s="177">
        <f t="shared" si="5"/>
        <v>65.34653465346535</v>
      </c>
      <c r="Y17" s="102">
        <f t="shared" si="6"/>
        <v>22</v>
      </c>
      <c r="Z17" s="178">
        <f t="shared" si="8"/>
        <v>45.833333333333336</v>
      </c>
      <c r="AA17" s="114"/>
    </row>
    <row r="18" spans="2:27" ht="23.25" thickBot="1">
      <c r="B18" s="28">
        <v>9</v>
      </c>
      <c r="C18" s="74" t="s">
        <v>151</v>
      </c>
      <c r="D18" s="80">
        <v>76</v>
      </c>
      <c r="E18" s="14">
        <v>76</v>
      </c>
      <c r="F18" s="13">
        <v>0</v>
      </c>
      <c r="G18" s="12">
        <v>3</v>
      </c>
      <c r="H18" s="245">
        <v>0</v>
      </c>
      <c r="I18" s="103">
        <v>18</v>
      </c>
      <c r="J18" s="249">
        <v>3</v>
      </c>
      <c r="K18" s="100">
        <v>33</v>
      </c>
      <c r="L18" s="105">
        <f t="shared" si="0"/>
        <v>43.42105263157895</v>
      </c>
      <c r="M18" s="225">
        <f t="shared" si="7"/>
        <v>37.5</v>
      </c>
      <c r="N18" s="103">
        <v>0</v>
      </c>
      <c r="O18" s="70">
        <v>0</v>
      </c>
      <c r="P18" s="100">
        <v>0</v>
      </c>
      <c r="Q18" s="101">
        <f t="shared" si="1"/>
        <v>0</v>
      </c>
      <c r="R18" s="71">
        <f>N18/1*100/48</f>
        <v>0</v>
      </c>
      <c r="S18" s="71">
        <v>0</v>
      </c>
      <c r="T18" s="71">
        <v>0</v>
      </c>
      <c r="U18" s="255">
        <f t="shared" si="3"/>
        <v>0</v>
      </c>
      <c r="V18" s="255">
        <v>0</v>
      </c>
      <c r="W18" s="186">
        <f t="shared" si="4"/>
        <v>33</v>
      </c>
      <c r="X18" s="177">
        <f t="shared" si="5"/>
        <v>43.42105263157895</v>
      </c>
      <c r="Y18" s="102">
        <f t="shared" si="6"/>
        <v>18</v>
      </c>
      <c r="Z18" s="178">
        <f t="shared" si="8"/>
        <v>37.5</v>
      </c>
      <c r="AA18" s="184"/>
    </row>
    <row r="19" spans="2:27" ht="16.5" customHeight="1" thickBot="1">
      <c r="B19" s="28">
        <v>10</v>
      </c>
      <c r="C19" s="74" t="s">
        <v>152</v>
      </c>
      <c r="D19" s="276">
        <v>119</v>
      </c>
      <c r="E19" s="267">
        <v>119</v>
      </c>
      <c r="F19" s="277">
        <v>0</v>
      </c>
      <c r="G19" s="278">
        <v>30</v>
      </c>
      <c r="H19" s="245">
        <v>1</v>
      </c>
      <c r="I19" s="278">
        <v>30</v>
      </c>
      <c r="J19" s="267">
        <v>5</v>
      </c>
      <c r="K19" s="277">
        <v>65</v>
      </c>
      <c r="L19" s="105">
        <f t="shared" si="0"/>
        <v>54.621848739495796</v>
      </c>
      <c r="M19" s="225">
        <f t="shared" si="7"/>
        <v>62.5</v>
      </c>
      <c r="N19" s="278">
        <v>0</v>
      </c>
      <c r="O19" s="267">
        <v>0</v>
      </c>
      <c r="P19" s="277">
        <v>0</v>
      </c>
      <c r="Q19" s="280">
        <f>P19/D19*100</f>
        <v>0</v>
      </c>
      <c r="R19" s="281">
        <f>N19/1*100/48</f>
        <v>0</v>
      </c>
      <c r="S19" s="281">
        <v>2</v>
      </c>
      <c r="T19" s="281">
        <v>47</v>
      </c>
      <c r="U19" s="282">
        <f t="shared" si="3"/>
        <v>39.49579831932773</v>
      </c>
      <c r="V19" s="255">
        <f>S19/H19*100/48</f>
        <v>4.166666666666667</v>
      </c>
      <c r="W19" s="186">
        <f t="shared" si="4"/>
        <v>112</v>
      </c>
      <c r="X19" s="177">
        <f t="shared" si="5"/>
        <v>94.11764705882352</v>
      </c>
      <c r="Y19" s="102">
        <f t="shared" si="6"/>
        <v>32</v>
      </c>
      <c r="Z19" s="178">
        <f t="shared" si="8"/>
        <v>66.66666666666667</v>
      </c>
      <c r="AA19" s="114"/>
    </row>
    <row r="20" spans="2:27" ht="21" customHeight="1" thickBot="1">
      <c r="B20" s="28">
        <v>11</v>
      </c>
      <c r="C20" s="74" t="s">
        <v>153</v>
      </c>
      <c r="D20" s="80">
        <v>104</v>
      </c>
      <c r="E20" s="14">
        <v>104</v>
      </c>
      <c r="F20" s="13">
        <v>0</v>
      </c>
      <c r="G20" s="12">
        <v>36</v>
      </c>
      <c r="H20" s="245">
        <v>0</v>
      </c>
      <c r="I20" s="103">
        <v>0</v>
      </c>
      <c r="J20" s="248">
        <v>4</v>
      </c>
      <c r="K20" s="100">
        <v>0</v>
      </c>
      <c r="L20" s="105">
        <f t="shared" si="0"/>
        <v>0</v>
      </c>
      <c r="M20" s="225">
        <f t="shared" si="7"/>
        <v>0</v>
      </c>
      <c r="N20" s="103">
        <v>0</v>
      </c>
      <c r="O20" s="70">
        <v>0</v>
      </c>
      <c r="P20" s="100">
        <v>0</v>
      </c>
      <c r="Q20" s="101">
        <f t="shared" si="1"/>
        <v>0</v>
      </c>
      <c r="R20" s="71">
        <f t="shared" si="2"/>
        <v>0</v>
      </c>
      <c r="S20" s="71">
        <v>0</v>
      </c>
      <c r="T20" s="71">
        <v>0</v>
      </c>
      <c r="U20" s="255">
        <f t="shared" si="3"/>
        <v>0</v>
      </c>
      <c r="V20" s="255">
        <v>0</v>
      </c>
      <c r="W20" s="186">
        <f t="shared" si="4"/>
        <v>0</v>
      </c>
      <c r="X20" s="177">
        <f t="shared" si="5"/>
        <v>0</v>
      </c>
      <c r="Y20" s="102">
        <f t="shared" si="6"/>
        <v>0</v>
      </c>
      <c r="Z20" s="178">
        <f t="shared" si="8"/>
        <v>0</v>
      </c>
      <c r="AA20" s="114"/>
    </row>
    <row r="21" spans="2:27" s="272" customFormat="1" ht="23.25" customHeight="1" thickBot="1">
      <c r="B21" s="245">
        <v>12</v>
      </c>
      <c r="C21" s="260" t="s">
        <v>154</v>
      </c>
      <c r="D21" s="261">
        <v>43</v>
      </c>
      <c r="E21" s="262">
        <v>43</v>
      </c>
      <c r="F21" s="263">
        <v>0</v>
      </c>
      <c r="G21" s="264">
        <v>3</v>
      </c>
      <c r="H21" s="265">
        <v>1</v>
      </c>
      <c r="I21" s="264">
        <v>18</v>
      </c>
      <c r="J21" s="266">
        <v>3</v>
      </c>
      <c r="K21" s="263">
        <v>30</v>
      </c>
      <c r="L21" s="105">
        <f t="shared" si="0"/>
        <v>69.76744186046511</v>
      </c>
      <c r="M21" s="225">
        <f t="shared" si="7"/>
        <v>37.5</v>
      </c>
      <c r="N21" s="264">
        <v>0</v>
      </c>
      <c r="O21" s="262">
        <v>0</v>
      </c>
      <c r="P21" s="263">
        <v>0</v>
      </c>
      <c r="Q21" s="280">
        <f t="shared" si="1"/>
        <v>0</v>
      </c>
      <c r="R21" s="281">
        <f t="shared" si="2"/>
        <v>0</v>
      </c>
      <c r="S21" s="283">
        <v>2</v>
      </c>
      <c r="T21" s="283">
        <v>13</v>
      </c>
      <c r="U21" s="282">
        <f t="shared" si="3"/>
        <v>30.23255813953488</v>
      </c>
      <c r="V21" s="282">
        <f aca="true" t="shared" si="9" ref="V21:V34">S21/H21*100/48</f>
        <v>4.166666666666667</v>
      </c>
      <c r="W21" s="268">
        <f>K21+P21+T21</f>
        <v>43</v>
      </c>
      <c r="X21" s="177">
        <f t="shared" si="5"/>
        <v>100</v>
      </c>
      <c r="Y21" s="269">
        <f t="shared" si="6"/>
        <v>20</v>
      </c>
      <c r="Z21" s="270">
        <f t="shared" si="8"/>
        <v>41.666666666666664</v>
      </c>
      <c r="AA21" s="271"/>
    </row>
    <row r="22" spans="2:27" ht="18" customHeight="1" thickBot="1">
      <c r="B22" s="28">
        <v>13</v>
      </c>
      <c r="C22" s="74" t="s">
        <v>155</v>
      </c>
      <c r="D22" s="80">
        <v>10</v>
      </c>
      <c r="E22" s="14">
        <v>10</v>
      </c>
      <c r="F22" s="13">
        <v>0</v>
      </c>
      <c r="G22" s="12">
        <v>0</v>
      </c>
      <c r="H22" s="245">
        <v>0</v>
      </c>
      <c r="I22" s="103">
        <v>0</v>
      </c>
      <c r="J22" s="250">
        <v>0</v>
      </c>
      <c r="K22" s="100">
        <v>0</v>
      </c>
      <c r="L22" s="105">
        <f aca="true" t="shared" si="10" ref="L22:L34">K22/D22*100</f>
        <v>0</v>
      </c>
      <c r="M22" s="104">
        <f t="shared" si="7"/>
        <v>0</v>
      </c>
      <c r="N22" s="103">
        <v>0</v>
      </c>
      <c r="O22" s="70">
        <v>0</v>
      </c>
      <c r="P22" s="100">
        <v>0</v>
      </c>
      <c r="Q22" s="101">
        <f t="shared" si="1"/>
        <v>0</v>
      </c>
      <c r="R22" s="71">
        <f t="shared" si="2"/>
        <v>0</v>
      </c>
      <c r="S22" s="71">
        <v>0</v>
      </c>
      <c r="T22" s="71">
        <v>0</v>
      </c>
      <c r="U22" s="255">
        <f t="shared" si="3"/>
        <v>0</v>
      </c>
      <c r="V22" s="255">
        <v>0</v>
      </c>
      <c r="W22" s="186">
        <f t="shared" si="4"/>
        <v>0</v>
      </c>
      <c r="X22" s="177">
        <f t="shared" si="5"/>
        <v>0</v>
      </c>
      <c r="Y22" s="102">
        <f t="shared" si="6"/>
        <v>0</v>
      </c>
      <c r="Z22" s="178">
        <f t="shared" si="8"/>
        <v>0</v>
      </c>
      <c r="AA22" s="130"/>
    </row>
    <row r="23" spans="2:27" ht="22.5" customHeight="1" thickBot="1">
      <c r="B23" s="28">
        <v>14</v>
      </c>
      <c r="C23" s="74" t="s">
        <v>156</v>
      </c>
      <c r="D23" s="12">
        <v>128</v>
      </c>
      <c r="E23" s="146">
        <v>128</v>
      </c>
      <c r="F23" s="145">
        <v>0</v>
      </c>
      <c r="G23" s="12">
        <v>3</v>
      </c>
      <c r="H23" s="106">
        <v>1</v>
      </c>
      <c r="I23" s="103">
        <v>12</v>
      </c>
      <c r="J23" s="70">
        <v>4</v>
      </c>
      <c r="K23" s="100">
        <v>41</v>
      </c>
      <c r="L23" s="105">
        <f t="shared" si="10"/>
        <v>32.03125</v>
      </c>
      <c r="M23" s="104">
        <f t="shared" si="7"/>
        <v>25</v>
      </c>
      <c r="N23" s="103">
        <v>0</v>
      </c>
      <c r="O23" s="70">
        <v>0</v>
      </c>
      <c r="P23" s="100">
        <v>0</v>
      </c>
      <c r="Q23" s="101">
        <v>0</v>
      </c>
      <c r="R23" s="71">
        <f t="shared" si="2"/>
        <v>0</v>
      </c>
      <c r="S23" s="71">
        <v>30</v>
      </c>
      <c r="T23" s="71">
        <v>84</v>
      </c>
      <c r="U23" s="255">
        <f t="shared" si="3"/>
        <v>65.625</v>
      </c>
      <c r="V23" s="255">
        <f t="shared" si="9"/>
        <v>62.5</v>
      </c>
      <c r="W23" s="186">
        <f t="shared" si="4"/>
        <v>125</v>
      </c>
      <c r="X23" s="177">
        <f t="shared" si="5"/>
        <v>97.65625</v>
      </c>
      <c r="Y23" s="102">
        <f t="shared" si="6"/>
        <v>42</v>
      </c>
      <c r="Z23" s="178">
        <f t="shared" si="8"/>
        <v>87.5</v>
      </c>
      <c r="AA23" s="114"/>
    </row>
    <row r="24" spans="2:27" ht="23.25" customHeight="1" thickBot="1">
      <c r="B24" s="28">
        <v>15</v>
      </c>
      <c r="C24" s="74" t="s">
        <v>157</v>
      </c>
      <c r="D24" s="80">
        <v>69</v>
      </c>
      <c r="E24" s="14">
        <v>69</v>
      </c>
      <c r="F24" s="13">
        <v>0</v>
      </c>
      <c r="G24" s="12">
        <v>3</v>
      </c>
      <c r="H24" s="106">
        <v>1</v>
      </c>
      <c r="I24" s="103">
        <v>18</v>
      </c>
      <c r="J24" s="251">
        <v>3</v>
      </c>
      <c r="K24" s="100">
        <v>45</v>
      </c>
      <c r="L24" s="105">
        <f t="shared" si="10"/>
        <v>65.21739130434783</v>
      </c>
      <c r="M24" s="104">
        <f t="shared" si="7"/>
        <v>37.5</v>
      </c>
      <c r="N24" s="103">
        <v>0</v>
      </c>
      <c r="O24" s="70">
        <v>0</v>
      </c>
      <c r="P24" s="100">
        <v>0</v>
      </c>
      <c r="Q24" s="101">
        <f t="shared" si="1"/>
        <v>0</v>
      </c>
      <c r="R24" s="71">
        <f t="shared" si="2"/>
        <v>0</v>
      </c>
      <c r="S24" s="71">
        <v>12</v>
      </c>
      <c r="T24" s="71">
        <v>5</v>
      </c>
      <c r="U24" s="255">
        <f t="shared" si="3"/>
        <v>7.246376811594203</v>
      </c>
      <c r="V24" s="255">
        <f t="shared" si="9"/>
        <v>25</v>
      </c>
      <c r="W24" s="186">
        <f t="shared" si="4"/>
        <v>50</v>
      </c>
      <c r="X24" s="177">
        <f t="shared" si="5"/>
        <v>72.46376811594203</v>
      </c>
      <c r="Y24" s="102">
        <f t="shared" si="6"/>
        <v>30</v>
      </c>
      <c r="Z24" s="178">
        <f t="shared" si="8"/>
        <v>62.5</v>
      </c>
      <c r="AA24" s="114"/>
    </row>
    <row r="25" spans="2:27" ht="23.25" customHeight="1" thickBot="1">
      <c r="B25" s="28">
        <v>16</v>
      </c>
      <c r="C25" s="74" t="s">
        <v>158</v>
      </c>
      <c r="D25" s="80">
        <v>36</v>
      </c>
      <c r="E25" s="14">
        <v>36</v>
      </c>
      <c r="F25" s="13">
        <v>0</v>
      </c>
      <c r="G25" s="12">
        <v>3</v>
      </c>
      <c r="H25" s="106">
        <v>1</v>
      </c>
      <c r="I25" s="103">
        <v>6</v>
      </c>
      <c r="J25" s="248">
        <v>1</v>
      </c>
      <c r="K25" s="100">
        <v>10</v>
      </c>
      <c r="L25" s="105">
        <f t="shared" si="10"/>
        <v>27.77777777777778</v>
      </c>
      <c r="M25" s="104">
        <f t="shared" si="7"/>
        <v>12.5</v>
      </c>
      <c r="N25" s="103">
        <v>0</v>
      </c>
      <c r="O25" s="70">
        <v>0</v>
      </c>
      <c r="P25" s="100">
        <v>0</v>
      </c>
      <c r="Q25" s="101">
        <f t="shared" si="1"/>
        <v>0</v>
      </c>
      <c r="R25" s="71">
        <f t="shared" si="2"/>
        <v>0</v>
      </c>
      <c r="S25" s="71">
        <v>10</v>
      </c>
      <c r="T25" s="71">
        <v>2</v>
      </c>
      <c r="U25" s="255">
        <f t="shared" si="3"/>
        <v>5.555555555555555</v>
      </c>
      <c r="V25" s="255">
        <f t="shared" si="9"/>
        <v>20.833333333333332</v>
      </c>
      <c r="W25" s="186">
        <f t="shared" si="4"/>
        <v>12</v>
      </c>
      <c r="X25" s="177">
        <f t="shared" si="5"/>
        <v>33.33333333333333</v>
      </c>
      <c r="Y25" s="102">
        <f t="shared" si="6"/>
        <v>16</v>
      </c>
      <c r="Z25" s="178">
        <f t="shared" si="8"/>
        <v>33.333333333333336</v>
      </c>
      <c r="AA25" s="114"/>
    </row>
    <row r="26" spans="2:27" ht="18.75" customHeight="1" thickBot="1">
      <c r="B26" s="28">
        <v>17</v>
      </c>
      <c r="C26" s="74" t="s">
        <v>159</v>
      </c>
      <c r="D26" s="80">
        <v>269</v>
      </c>
      <c r="E26" s="14">
        <v>269</v>
      </c>
      <c r="F26" s="13">
        <v>0</v>
      </c>
      <c r="G26" s="12">
        <v>3</v>
      </c>
      <c r="H26" s="106">
        <v>1</v>
      </c>
      <c r="I26" s="100">
        <v>30</v>
      </c>
      <c r="J26" s="248">
        <v>5</v>
      </c>
      <c r="K26" s="100">
        <v>56</v>
      </c>
      <c r="L26" s="105">
        <f t="shared" si="10"/>
        <v>20.817843866171003</v>
      </c>
      <c r="M26" s="104">
        <f t="shared" si="7"/>
        <v>62.5</v>
      </c>
      <c r="N26" s="103">
        <v>0</v>
      </c>
      <c r="O26" s="70">
        <v>0</v>
      </c>
      <c r="P26" s="100">
        <v>0</v>
      </c>
      <c r="Q26" s="101">
        <f t="shared" si="1"/>
        <v>0</v>
      </c>
      <c r="R26" s="71">
        <f t="shared" si="2"/>
        <v>0</v>
      </c>
      <c r="S26" s="71">
        <v>0</v>
      </c>
      <c r="T26" s="71">
        <v>0</v>
      </c>
      <c r="U26" s="255">
        <f t="shared" si="3"/>
        <v>0</v>
      </c>
      <c r="V26" s="255">
        <f t="shared" si="9"/>
        <v>0</v>
      </c>
      <c r="W26" s="186">
        <f t="shared" si="4"/>
        <v>56</v>
      </c>
      <c r="X26" s="177">
        <f t="shared" si="5"/>
        <v>20.817843866171003</v>
      </c>
      <c r="Y26" s="102">
        <f t="shared" si="6"/>
        <v>30</v>
      </c>
      <c r="Z26" s="178">
        <f t="shared" si="8"/>
        <v>62.5</v>
      </c>
      <c r="AA26" s="114"/>
    </row>
    <row r="27" spans="2:27" ht="24" customHeight="1" thickBot="1">
      <c r="B27" s="28">
        <v>18</v>
      </c>
      <c r="C27" s="74" t="s">
        <v>160</v>
      </c>
      <c r="D27" s="80">
        <v>118</v>
      </c>
      <c r="E27" s="14">
        <v>118</v>
      </c>
      <c r="F27" s="13">
        <v>0</v>
      </c>
      <c r="G27" s="212">
        <v>3</v>
      </c>
      <c r="H27" s="106">
        <v>1</v>
      </c>
      <c r="I27" s="103">
        <v>24</v>
      </c>
      <c r="J27" s="252">
        <v>4</v>
      </c>
      <c r="K27" s="100">
        <v>39</v>
      </c>
      <c r="L27" s="105">
        <f t="shared" si="10"/>
        <v>33.05084745762712</v>
      </c>
      <c r="M27" s="104">
        <f t="shared" si="7"/>
        <v>50</v>
      </c>
      <c r="N27" s="103">
        <v>12</v>
      </c>
      <c r="O27" s="70">
        <v>3</v>
      </c>
      <c r="P27" s="100">
        <v>25</v>
      </c>
      <c r="Q27" s="101">
        <f t="shared" si="1"/>
        <v>21.1864406779661</v>
      </c>
      <c r="R27" s="71">
        <f t="shared" si="2"/>
        <v>25</v>
      </c>
      <c r="S27" s="71">
        <v>12</v>
      </c>
      <c r="T27" s="71">
        <v>8</v>
      </c>
      <c r="U27" s="255">
        <f t="shared" si="3"/>
        <v>6.779661016949152</v>
      </c>
      <c r="V27" s="255">
        <f t="shared" si="9"/>
        <v>25</v>
      </c>
      <c r="W27" s="186">
        <f t="shared" si="4"/>
        <v>72</v>
      </c>
      <c r="X27" s="177">
        <f t="shared" si="5"/>
        <v>61.016949152542374</v>
      </c>
      <c r="Y27" s="102">
        <f t="shared" si="6"/>
        <v>48</v>
      </c>
      <c r="Z27" s="178">
        <f t="shared" si="8"/>
        <v>100</v>
      </c>
      <c r="AA27" s="114"/>
    </row>
    <row r="28" spans="2:27" ht="22.5" customHeight="1" thickBot="1">
      <c r="B28" s="28">
        <v>19</v>
      </c>
      <c r="C28" s="74" t="s">
        <v>161</v>
      </c>
      <c r="D28" s="80">
        <v>31</v>
      </c>
      <c r="E28" s="14">
        <v>31</v>
      </c>
      <c r="F28" s="13">
        <v>0</v>
      </c>
      <c r="G28" s="12">
        <v>3</v>
      </c>
      <c r="H28" s="106">
        <v>1</v>
      </c>
      <c r="I28" s="103">
        <v>12</v>
      </c>
      <c r="J28" s="248">
        <v>2</v>
      </c>
      <c r="K28" s="100">
        <v>12</v>
      </c>
      <c r="L28" s="105">
        <f t="shared" si="10"/>
        <v>38.70967741935484</v>
      </c>
      <c r="M28" s="104">
        <f t="shared" si="7"/>
        <v>25</v>
      </c>
      <c r="N28" s="103">
        <v>0</v>
      </c>
      <c r="O28" s="70">
        <v>0</v>
      </c>
      <c r="P28" s="100">
        <v>0</v>
      </c>
      <c r="Q28" s="101">
        <f t="shared" si="1"/>
        <v>0</v>
      </c>
      <c r="R28" s="71">
        <f t="shared" si="2"/>
        <v>0</v>
      </c>
      <c r="S28" s="71">
        <v>0</v>
      </c>
      <c r="T28" s="71">
        <v>0</v>
      </c>
      <c r="U28" s="255">
        <f t="shared" si="3"/>
        <v>0</v>
      </c>
      <c r="V28" s="255">
        <f t="shared" si="9"/>
        <v>0</v>
      </c>
      <c r="W28" s="186">
        <f t="shared" si="4"/>
        <v>12</v>
      </c>
      <c r="X28" s="177">
        <f t="shared" si="5"/>
        <v>38.70967741935484</v>
      </c>
      <c r="Y28" s="102">
        <f t="shared" si="6"/>
        <v>12</v>
      </c>
      <c r="Z28" s="178">
        <f t="shared" si="8"/>
        <v>25</v>
      </c>
      <c r="AA28" s="114"/>
    </row>
    <row r="29" spans="2:27" ht="22.5" customHeight="1" thickBot="1">
      <c r="B29" s="28">
        <v>20</v>
      </c>
      <c r="C29" s="74" t="s">
        <v>162</v>
      </c>
      <c r="D29" s="80">
        <v>137</v>
      </c>
      <c r="E29" s="14">
        <v>137</v>
      </c>
      <c r="F29" s="13">
        <v>0</v>
      </c>
      <c r="G29" s="12">
        <v>29</v>
      </c>
      <c r="H29" s="106">
        <v>1</v>
      </c>
      <c r="I29" s="103">
        <v>30</v>
      </c>
      <c r="J29" s="248">
        <v>5</v>
      </c>
      <c r="K29" s="100">
        <v>50</v>
      </c>
      <c r="L29" s="105">
        <f t="shared" si="10"/>
        <v>36.496350364963504</v>
      </c>
      <c r="M29" s="104">
        <f t="shared" si="7"/>
        <v>62.5</v>
      </c>
      <c r="N29" s="103">
        <v>0</v>
      </c>
      <c r="O29" s="70">
        <v>0</v>
      </c>
      <c r="P29" s="100">
        <v>0</v>
      </c>
      <c r="Q29" s="101">
        <f t="shared" si="1"/>
        <v>0</v>
      </c>
      <c r="R29" s="71">
        <f t="shared" si="2"/>
        <v>0</v>
      </c>
      <c r="S29" s="71">
        <v>2</v>
      </c>
      <c r="T29" s="71">
        <v>20</v>
      </c>
      <c r="U29" s="255">
        <f t="shared" si="3"/>
        <v>14.5985401459854</v>
      </c>
      <c r="V29" s="255">
        <f t="shared" si="9"/>
        <v>4.166666666666667</v>
      </c>
      <c r="W29" s="186">
        <f t="shared" si="4"/>
        <v>70</v>
      </c>
      <c r="X29" s="177">
        <f t="shared" si="5"/>
        <v>51.09489051094891</v>
      </c>
      <c r="Y29" s="102">
        <f t="shared" si="6"/>
        <v>32</v>
      </c>
      <c r="Z29" s="178">
        <f t="shared" si="8"/>
        <v>66.66666666666667</v>
      </c>
      <c r="AA29" s="114"/>
    </row>
    <row r="30" spans="2:27" ht="22.5" customHeight="1" thickBot="1">
      <c r="B30" s="28">
        <v>21</v>
      </c>
      <c r="C30" s="74" t="s">
        <v>163</v>
      </c>
      <c r="D30" s="80">
        <v>79</v>
      </c>
      <c r="E30" s="14">
        <v>79</v>
      </c>
      <c r="F30" s="13">
        <v>0</v>
      </c>
      <c r="G30" s="12">
        <v>3</v>
      </c>
      <c r="H30" s="106">
        <v>1</v>
      </c>
      <c r="I30" s="103">
        <v>0</v>
      </c>
      <c r="J30" s="248">
        <v>0</v>
      </c>
      <c r="K30" s="100">
        <v>0</v>
      </c>
      <c r="L30" s="105">
        <f t="shared" si="10"/>
        <v>0</v>
      </c>
      <c r="M30" s="104">
        <f t="shared" si="7"/>
        <v>0</v>
      </c>
      <c r="N30" s="103">
        <v>0</v>
      </c>
      <c r="O30" s="70">
        <v>0</v>
      </c>
      <c r="P30" s="100">
        <v>0</v>
      </c>
      <c r="Q30" s="101">
        <f t="shared" si="1"/>
        <v>0</v>
      </c>
      <c r="R30" s="71">
        <f t="shared" si="2"/>
        <v>0</v>
      </c>
      <c r="S30" s="71">
        <v>4</v>
      </c>
      <c r="T30" s="71">
        <v>26</v>
      </c>
      <c r="U30" s="255">
        <f t="shared" si="3"/>
        <v>32.91139240506329</v>
      </c>
      <c r="V30" s="255">
        <f t="shared" si="9"/>
        <v>8.333333333333334</v>
      </c>
      <c r="W30" s="186">
        <f t="shared" si="4"/>
        <v>26</v>
      </c>
      <c r="X30" s="177">
        <f t="shared" si="5"/>
        <v>32.91139240506329</v>
      </c>
      <c r="Y30" s="102">
        <f t="shared" si="6"/>
        <v>4</v>
      </c>
      <c r="Z30" s="178">
        <f t="shared" si="8"/>
        <v>8.333333333333334</v>
      </c>
      <c r="AA30" s="114"/>
    </row>
    <row r="31" spans="2:27" ht="22.5" customHeight="1" thickBot="1">
      <c r="B31" s="28">
        <v>22</v>
      </c>
      <c r="C31" s="74" t="s">
        <v>164</v>
      </c>
      <c r="D31" s="190">
        <v>29</v>
      </c>
      <c r="E31" s="201">
        <v>29</v>
      </c>
      <c r="F31" s="202">
        <v>0</v>
      </c>
      <c r="G31" s="203">
        <v>3</v>
      </c>
      <c r="H31" s="204">
        <v>0</v>
      </c>
      <c r="I31" s="205">
        <v>3</v>
      </c>
      <c r="J31" s="206">
        <v>3</v>
      </c>
      <c r="K31" s="207">
        <v>29</v>
      </c>
      <c r="L31" s="105">
        <f t="shared" si="10"/>
        <v>100</v>
      </c>
      <c r="M31" s="104">
        <f t="shared" si="7"/>
        <v>6.25</v>
      </c>
      <c r="N31" s="205">
        <v>0</v>
      </c>
      <c r="O31" s="206">
        <v>0</v>
      </c>
      <c r="P31" s="207">
        <v>0</v>
      </c>
      <c r="Q31" s="208">
        <v>0</v>
      </c>
      <c r="R31" s="209">
        <v>0</v>
      </c>
      <c r="S31" s="209">
        <v>0</v>
      </c>
      <c r="T31" s="209">
        <v>0</v>
      </c>
      <c r="U31" s="255">
        <f t="shared" si="3"/>
        <v>0</v>
      </c>
      <c r="V31" s="255">
        <v>0</v>
      </c>
      <c r="W31" s="186">
        <f t="shared" si="4"/>
        <v>29</v>
      </c>
      <c r="X31" s="177">
        <f t="shared" si="5"/>
        <v>100</v>
      </c>
      <c r="Y31" s="102">
        <f t="shared" si="6"/>
        <v>3</v>
      </c>
      <c r="Z31" s="178">
        <f t="shared" si="8"/>
        <v>6.25</v>
      </c>
      <c r="AA31" s="114"/>
    </row>
    <row r="32" spans="2:27" ht="22.5" customHeight="1" thickBot="1">
      <c r="B32" s="28">
        <v>23</v>
      </c>
      <c r="C32" s="74" t="s">
        <v>165</v>
      </c>
      <c r="D32" s="80">
        <v>120</v>
      </c>
      <c r="E32" s="14">
        <v>120</v>
      </c>
      <c r="F32" s="13">
        <v>0</v>
      </c>
      <c r="G32" s="12">
        <v>27</v>
      </c>
      <c r="H32" s="106">
        <v>1</v>
      </c>
      <c r="I32" s="103">
        <v>6</v>
      </c>
      <c r="J32" s="70">
        <v>4</v>
      </c>
      <c r="K32" s="100">
        <v>28</v>
      </c>
      <c r="L32" s="105">
        <f t="shared" si="10"/>
        <v>23.333333333333332</v>
      </c>
      <c r="M32" s="104">
        <f t="shared" si="7"/>
        <v>12.5</v>
      </c>
      <c r="N32" s="103">
        <v>0</v>
      </c>
      <c r="O32" s="70">
        <v>0</v>
      </c>
      <c r="P32" s="100">
        <v>0</v>
      </c>
      <c r="Q32" s="101">
        <v>0</v>
      </c>
      <c r="R32" s="71">
        <v>0</v>
      </c>
      <c r="S32" s="71">
        <v>1</v>
      </c>
      <c r="T32" s="71">
        <v>10</v>
      </c>
      <c r="U32" s="255">
        <f t="shared" si="3"/>
        <v>8.333333333333332</v>
      </c>
      <c r="V32" s="255">
        <f t="shared" si="9"/>
        <v>2.0833333333333335</v>
      </c>
      <c r="W32" s="186">
        <f t="shared" si="4"/>
        <v>38</v>
      </c>
      <c r="X32" s="177">
        <f t="shared" si="5"/>
        <v>31.666666666666664</v>
      </c>
      <c r="Y32" s="102">
        <f t="shared" si="6"/>
        <v>7</v>
      </c>
      <c r="Z32" s="178">
        <f t="shared" si="8"/>
        <v>14.583333333333334</v>
      </c>
      <c r="AA32" s="114"/>
    </row>
    <row r="33" spans="2:27" ht="24" customHeight="1" thickBot="1">
      <c r="B33" s="28">
        <v>24</v>
      </c>
      <c r="C33" s="74" t="s">
        <v>166</v>
      </c>
      <c r="D33" s="80">
        <v>1</v>
      </c>
      <c r="E33" s="14">
        <v>1</v>
      </c>
      <c r="F33" s="13">
        <v>0</v>
      </c>
      <c r="G33" s="12">
        <v>3</v>
      </c>
      <c r="H33" s="106">
        <v>1</v>
      </c>
      <c r="I33" s="103">
        <v>0</v>
      </c>
      <c r="J33" s="249">
        <v>0</v>
      </c>
      <c r="K33" s="100">
        <v>0</v>
      </c>
      <c r="L33" s="105">
        <f t="shared" si="10"/>
        <v>0</v>
      </c>
      <c r="M33" s="104">
        <f t="shared" si="7"/>
        <v>0</v>
      </c>
      <c r="N33" s="103">
        <v>0</v>
      </c>
      <c r="O33" s="70">
        <v>0</v>
      </c>
      <c r="P33" s="100">
        <v>0</v>
      </c>
      <c r="Q33" s="101">
        <f t="shared" si="1"/>
        <v>0</v>
      </c>
      <c r="R33" s="71">
        <f t="shared" si="2"/>
        <v>0</v>
      </c>
      <c r="S33" s="71">
        <v>0</v>
      </c>
      <c r="T33" s="71">
        <v>0</v>
      </c>
      <c r="U33" s="255">
        <f t="shared" si="3"/>
        <v>0</v>
      </c>
      <c r="V33" s="255">
        <f t="shared" si="9"/>
        <v>0</v>
      </c>
      <c r="W33" s="186">
        <f t="shared" si="4"/>
        <v>0</v>
      </c>
      <c r="X33" s="177">
        <f t="shared" si="5"/>
        <v>0</v>
      </c>
      <c r="Y33" s="102">
        <f t="shared" si="6"/>
        <v>0</v>
      </c>
      <c r="Z33" s="178">
        <f t="shared" si="8"/>
        <v>0</v>
      </c>
      <c r="AA33" s="184"/>
    </row>
    <row r="34" spans="2:27" ht="13.5" thickBot="1">
      <c r="B34" s="28">
        <v>25</v>
      </c>
      <c r="C34" s="75" t="s">
        <v>175</v>
      </c>
      <c r="D34" s="285">
        <v>128</v>
      </c>
      <c r="E34" s="285">
        <v>128</v>
      </c>
      <c r="F34" s="285">
        <v>0</v>
      </c>
      <c r="G34" s="285">
        <v>3</v>
      </c>
      <c r="H34" s="286">
        <v>1</v>
      </c>
      <c r="I34" s="221">
        <v>10</v>
      </c>
      <c r="J34" s="222">
        <v>5</v>
      </c>
      <c r="K34" s="223">
        <v>52</v>
      </c>
      <c r="L34" s="105">
        <f t="shared" si="10"/>
        <v>40.625</v>
      </c>
      <c r="M34" s="104">
        <f t="shared" si="7"/>
        <v>20.833333333333332</v>
      </c>
      <c r="N34" s="224">
        <v>0</v>
      </c>
      <c r="O34" s="222">
        <v>0</v>
      </c>
      <c r="P34" s="223">
        <v>0</v>
      </c>
      <c r="Q34" s="287">
        <v>0</v>
      </c>
      <c r="R34" s="225">
        <v>0</v>
      </c>
      <c r="S34" s="71">
        <v>1</v>
      </c>
      <c r="T34" s="71">
        <v>75</v>
      </c>
      <c r="U34" s="255">
        <f t="shared" si="3"/>
        <v>58.59375</v>
      </c>
      <c r="V34" s="255">
        <f t="shared" si="9"/>
        <v>2.0833333333333335</v>
      </c>
      <c r="W34" s="186">
        <f t="shared" si="4"/>
        <v>127</v>
      </c>
      <c r="X34" s="177">
        <f t="shared" si="5"/>
        <v>99.21875</v>
      </c>
      <c r="Y34" s="102">
        <f t="shared" si="6"/>
        <v>11</v>
      </c>
      <c r="Z34" s="178">
        <f t="shared" si="8"/>
        <v>22.916666666666668</v>
      </c>
      <c r="AA34" s="172"/>
    </row>
    <row r="35" spans="2:26" ht="13.5" thickBot="1">
      <c r="B35" s="68"/>
      <c r="C35" s="69" t="s">
        <v>135</v>
      </c>
      <c r="D35" s="69">
        <f aca="true" t="shared" si="11" ref="D35:K35">SUM(D10:D34)</f>
        <v>2494</v>
      </c>
      <c r="E35" s="69">
        <f t="shared" si="11"/>
        <v>2350</v>
      </c>
      <c r="F35" s="69">
        <f t="shared" si="11"/>
        <v>144</v>
      </c>
      <c r="G35" s="69">
        <f t="shared" si="11"/>
        <v>211</v>
      </c>
      <c r="H35" s="69">
        <f t="shared" si="11"/>
        <v>21</v>
      </c>
      <c r="I35" s="69">
        <f t="shared" si="11"/>
        <v>377</v>
      </c>
      <c r="J35" s="254">
        <f t="shared" si="11"/>
        <v>83</v>
      </c>
      <c r="K35" s="69">
        <f t="shared" si="11"/>
        <v>886</v>
      </c>
      <c r="L35" s="308">
        <f>AVERAGE(L10:L34)</f>
        <v>36.21797770129179</v>
      </c>
      <c r="M35" s="179">
        <f>AVERAGE(M10:M34)</f>
        <v>29.305555555555557</v>
      </c>
      <c r="N35" s="69">
        <f>SUM(N10:N34)</f>
        <v>12</v>
      </c>
      <c r="O35" s="69">
        <f>SUM(O10:O34)</f>
        <v>3</v>
      </c>
      <c r="P35" s="69">
        <f>SUM(P10:P34)</f>
        <v>25</v>
      </c>
      <c r="Q35" s="179">
        <f>AVERAGE(Q10:Q34)</f>
        <v>0.847457627118644</v>
      </c>
      <c r="R35" s="147">
        <f>AVERAGE(R10:R34)</f>
        <v>1</v>
      </c>
      <c r="S35" s="185">
        <f>SUM(S10:S34)</f>
        <v>105</v>
      </c>
      <c r="T35" s="68">
        <f>SUM(T10:T34)</f>
        <v>388</v>
      </c>
      <c r="U35" s="68">
        <f>AVERAGE(U10:U34)</f>
        <v>15.247568631581665</v>
      </c>
      <c r="V35" s="289">
        <f>AVERAGE(V10:V34)</f>
        <v>8.611111111111112</v>
      </c>
      <c r="W35" s="69">
        <f>SUM(W10:W34)</f>
        <v>1299</v>
      </c>
      <c r="X35" s="179">
        <f>AVERAGE(D10:D34)</f>
        <v>99.76</v>
      </c>
      <c r="Y35" s="69">
        <f>SUM(Y10:Y34)</f>
        <v>494</v>
      </c>
      <c r="Z35" s="179">
        <f>AVERAGE(Z10:Z34)</f>
        <v>39.69444444444445</v>
      </c>
    </row>
    <row r="37" spans="2:26" ht="32.25" customHeight="1">
      <c r="B37" s="421" t="s">
        <v>171</v>
      </c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</row>
    <row r="39" spans="2:26" ht="52.5" customHeight="1">
      <c r="B39" s="421" t="s">
        <v>181</v>
      </c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</row>
  </sheetData>
  <sheetProtection/>
  <mergeCells count="33">
    <mergeCell ref="B2:Z2"/>
    <mergeCell ref="B3:Z3"/>
    <mergeCell ref="I4:Z4"/>
    <mergeCell ref="I5:M5"/>
    <mergeCell ref="N5:R5"/>
    <mergeCell ref="H4:H8"/>
    <mergeCell ref="I6:I8"/>
    <mergeCell ref="Q6:Q8"/>
    <mergeCell ref="D4:F4"/>
    <mergeCell ref="B4:B8"/>
    <mergeCell ref="B37:Z37"/>
    <mergeCell ref="B39:Z39"/>
    <mergeCell ref="W5:Z5"/>
    <mergeCell ref="J6:J8"/>
    <mergeCell ref="K6:K8"/>
    <mergeCell ref="L6:L8"/>
    <mergeCell ref="M6:M8"/>
    <mergeCell ref="F5:F8"/>
    <mergeCell ref="G4:G8"/>
    <mergeCell ref="P6:P8"/>
    <mergeCell ref="C4:C8"/>
    <mergeCell ref="D5:D8"/>
    <mergeCell ref="E5:E8"/>
    <mergeCell ref="N6:N8"/>
    <mergeCell ref="O6:O8"/>
    <mergeCell ref="W6:X7"/>
    <mergeCell ref="Y6:Z7"/>
    <mergeCell ref="R6:R8"/>
    <mergeCell ref="S5:V5"/>
    <mergeCell ref="S6:S8"/>
    <mergeCell ref="T6:T8"/>
    <mergeCell ref="U6:U8"/>
    <mergeCell ref="V6:V8"/>
  </mergeCells>
  <printOptions/>
  <pageMargins left="0.25" right="0.25" top="0.75" bottom="0.75" header="0.3" footer="0.3"/>
  <pageSetup horizontalDpi="600" verticalDpi="600" orientation="landscape" paperSize="9" r:id="rId1"/>
  <ignoredErrors>
    <ignoredError sqref="R11:R12 M12 R14 V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AG31"/>
  <sheetViews>
    <sheetView zoomScalePageLayoutView="0" workbookViewId="0" topLeftCell="A21">
      <selection activeCell="U6" sqref="U6:U31"/>
    </sheetView>
  </sheetViews>
  <sheetFormatPr defaultColWidth="9.140625" defaultRowHeight="12.75"/>
  <cols>
    <col min="1" max="1" width="1.421875" style="0" customWidth="1"/>
    <col min="2" max="2" width="4.00390625" style="0" customWidth="1"/>
    <col min="3" max="3" width="19.7109375" style="0" customWidth="1"/>
    <col min="4" max="4" width="4.00390625" style="0" customWidth="1"/>
    <col min="5" max="5" width="4.57421875" style="0" customWidth="1"/>
    <col min="6" max="8" width="3.421875" style="0" customWidth="1"/>
    <col min="9" max="9" width="4.00390625" style="0" customWidth="1"/>
    <col min="10" max="10" width="3.7109375" style="0" customWidth="1"/>
    <col min="11" max="11" width="3.28125" style="0" customWidth="1"/>
    <col min="12" max="12" width="4.140625" style="0" customWidth="1"/>
    <col min="13" max="13" width="3.57421875" style="0" customWidth="1"/>
    <col min="14" max="14" width="3.28125" style="0" customWidth="1"/>
    <col min="15" max="15" width="4.57421875" style="0" customWidth="1"/>
    <col min="16" max="16" width="3.421875" style="0" customWidth="1"/>
    <col min="17" max="17" width="4.00390625" style="0" customWidth="1"/>
    <col min="18" max="18" width="3.57421875" style="0" customWidth="1"/>
    <col min="19" max="19" width="3.7109375" style="0" customWidth="1"/>
    <col min="20" max="20" width="3.00390625" style="0" customWidth="1"/>
    <col min="21" max="22" width="3.8515625" style="0" customWidth="1"/>
    <col min="23" max="23" width="4.00390625" style="0" customWidth="1"/>
    <col min="24" max="24" width="3.7109375" style="0" customWidth="1"/>
    <col min="25" max="25" width="3.421875" style="0" customWidth="1"/>
    <col min="26" max="26" width="4.28125" style="0" customWidth="1"/>
    <col min="27" max="28" width="3.7109375" style="0" customWidth="1"/>
    <col min="29" max="29" width="4.140625" style="0" customWidth="1"/>
    <col min="30" max="30" width="3.8515625" style="0" customWidth="1"/>
    <col min="31" max="31" width="3.57421875" style="0" customWidth="1"/>
    <col min="32" max="33" width="3.8515625" style="0" customWidth="1"/>
    <col min="34" max="34" width="9.140625" style="0" hidden="1" customWidth="1"/>
  </cols>
  <sheetData>
    <row r="1" spans="2:33" ht="63.75" customHeight="1">
      <c r="B1" s="448" t="s">
        <v>114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</row>
    <row r="2" spans="2:33" ht="13.5" thickBot="1">
      <c r="B2" s="449" t="s">
        <v>64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</row>
    <row r="3" spans="2:33" ht="51" customHeight="1" thickBot="1">
      <c r="B3" s="453" t="s">
        <v>40</v>
      </c>
      <c r="C3" s="451" t="s">
        <v>139</v>
      </c>
      <c r="D3" s="455" t="s">
        <v>65</v>
      </c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7"/>
      <c r="S3" s="445" t="s">
        <v>78</v>
      </c>
      <c r="T3" s="458"/>
      <c r="U3" s="458"/>
      <c r="V3" s="459"/>
      <c r="W3" s="445" t="s">
        <v>134</v>
      </c>
      <c r="X3" s="458"/>
      <c r="Y3" s="458"/>
      <c r="Z3" s="458"/>
      <c r="AA3" s="458"/>
      <c r="AB3" s="458"/>
      <c r="AC3" s="458"/>
      <c r="AD3" s="459"/>
      <c r="AE3" s="445" t="s">
        <v>91</v>
      </c>
      <c r="AF3" s="446"/>
      <c r="AG3" s="447"/>
    </row>
    <row r="4" spans="2:33" ht="142.5" customHeight="1" thickBot="1">
      <c r="B4" s="454"/>
      <c r="C4" s="452"/>
      <c r="D4" s="15" t="s">
        <v>66</v>
      </c>
      <c r="E4" s="16" t="s">
        <v>100</v>
      </c>
      <c r="F4" s="16" t="s">
        <v>101</v>
      </c>
      <c r="G4" s="16" t="s">
        <v>67</v>
      </c>
      <c r="H4" s="16" t="s">
        <v>68</v>
      </c>
      <c r="I4" s="16" t="s">
        <v>69</v>
      </c>
      <c r="J4" s="16" t="s">
        <v>70</v>
      </c>
      <c r="K4" s="16" t="s">
        <v>102</v>
      </c>
      <c r="L4" s="16" t="s">
        <v>71</v>
      </c>
      <c r="M4" s="16" t="s">
        <v>72</v>
      </c>
      <c r="N4" s="16" t="s">
        <v>73</v>
      </c>
      <c r="O4" s="16" t="s">
        <v>74</v>
      </c>
      <c r="P4" s="16" t="s">
        <v>75</v>
      </c>
      <c r="Q4" s="16" t="s">
        <v>76</v>
      </c>
      <c r="R4" s="25" t="s">
        <v>77</v>
      </c>
      <c r="S4" s="33" t="s">
        <v>79</v>
      </c>
      <c r="T4" s="34" t="s">
        <v>80</v>
      </c>
      <c r="U4" s="34" t="s">
        <v>81</v>
      </c>
      <c r="V4" s="35" t="s">
        <v>82</v>
      </c>
      <c r="W4" s="15" t="s">
        <v>83</v>
      </c>
      <c r="X4" s="36" t="s">
        <v>84</v>
      </c>
      <c r="Y4" s="16" t="s">
        <v>85</v>
      </c>
      <c r="Z4" s="16" t="s">
        <v>86</v>
      </c>
      <c r="AA4" s="36" t="s">
        <v>87</v>
      </c>
      <c r="AB4" s="16" t="s">
        <v>88</v>
      </c>
      <c r="AC4" s="16" t="s">
        <v>89</v>
      </c>
      <c r="AD4" s="37" t="s">
        <v>90</v>
      </c>
      <c r="AE4" s="17" t="s">
        <v>92</v>
      </c>
      <c r="AF4" s="18" t="s">
        <v>93</v>
      </c>
      <c r="AG4" s="19" t="s">
        <v>94</v>
      </c>
    </row>
    <row r="5" spans="2:33" ht="13.5" thickBot="1">
      <c r="B5" s="3">
        <v>1</v>
      </c>
      <c r="C5" s="3">
        <v>2</v>
      </c>
      <c r="D5" s="4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26">
        <v>15</v>
      </c>
      <c r="Q5" s="6">
        <v>16</v>
      </c>
      <c r="R5" s="26">
        <v>17</v>
      </c>
      <c r="S5" s="4">
        <v>18</v>
      </c>
      <c r="T5" s="26">
        <v>19</v>
      </c>
      <c r="U5" s="6">
        <v>20</v>
      </c>
      <c r="V5" s="5">
        <v>21</v>
      </c>
      <c r="W5" s="4">
        <v>22</v>
      </c>
      <c r="X5" s="6">
        <v>23</v>
      </c>
      <c r="Y5" s="6">
        <v>24</v>
      </c>
      <c r="Z5" s="6">
        <v>25</v>
      </c>
      <c r="AA5" s="6">
        <v>26</v>
      </c>
      <c r="AB5" s="26">
        <v>27</v>
      </c>
      <c r="AC5" s="6">
        <v>28</v>
      </c>
      <c r="AD5" s="5">
        <v>29</v>
      </c>
      <c r="AE5" s="32">
        <v>30</v>
      </c>
      <c r="AF5" s="26">
        <v>31</v>
      </c>
      <c r="AG5" s="5">
        <v>32</v>
      </c>
    </row>
    <row r="6" spans="2:33" ht="22.5">
      <c r="B6" s="7"/>
      <c r="C6" s="131" t="s">
        <v>143</v>
      </c>
      <c r="D6" s="99">
        <v>13</v>
      </c>
      <c r="E6" s="139">
        <v>0</v>
      </c>
      <c r="F6" s="139">
        <v>1</v>
      </c>
      <c r="G6" s="139">
        <v>2</v>
      </c>
      <c r="H6" s="139">
        <v>2</v>
      </c>
      <c r="I6" s="139">
        <v>0</v>
      </c>
      <c r="J6" s="139">
        <v>2</v>
      </c>
      <c r="K6" s="139">
        <v>2</v>
      </c>
      <c r="L6" s="139">
        <v>2</v>
      </c>
      <c r="M6" s="139">
        <v>3</v>
      </c>
      <c r="N6" s="139">
        <v>6</v>
      </c>
      <c r="O6" s="139">
        <v>11</v>
      </c>
      <c r="P6" s="139">
        <v>20</v>
      </c>
      <c r="Q6" s="139">
        <v>25</v>
      </c>
      <c r="R6" s="140">
        <v>10</v>
      </c>
      <c r="S6" s="134">
        <v>3</v>
      </c>
      <c r="T6" s="10">
        <v>2</v>
      </c>
      <c r="U6" s="10">
        <v>15</v>
      </c>
      <c r="V6" s="27">
        <v>10</v>
      </c>
      <c r="W6" s="99">
        <v>14</v>
      </c>
      <c r="X6" s="139">
        <v>10</v>
      </c>
      <c r="Y6" s="139">
        <v>1</v>
      </c>
      <c r="Z6" s="139">
        <v>4</v>
      </c>
      <c r="AA6" s="139">
        <v>10</v>
      </c>
      <c r="AB6" s="139">
        <v>2</v>
      </c>
      <c r="AC6" s="139">
        <v>4</v>
      </c>
      <c r="AD6" s="140">
        <v>10</v>
      </c>
      <c r="AE6" s="99">
        <v>45</v>
      </c>
      <c r="AF6" s="139">
        <v>45</v>
      </c>
      <c r="AG6" s="140">
        <v>45</v>
      </c>
    </row>
    <row r="7" spans="2:33" ht="33.75">
      <c r="B7" s="7"/>
      <c r="C7" s="131" t="s">
        <v>144</v>
      </c>
      <c r="D7" s="141">
        <v>1</v>
      </c>
      <c r="E7" s="112">
        <v>0</v>
      </c>
      <c r="F7" s="112">
        <v>0</v>
      </c>
      <c r="G7" s="112">
        <v>1</v>
      </c>
      <c r="H7" s="112">
        <v>0</v>
      </c>
      <c r="I7" s="112">
        <v>0</v>
      </c>
      <c r="J7" s="112">
        <v>0</v>
      </c>
      <c r="K7" s="112">
        <v>0</v>
      </c>
      <c r="L7" s="112">
        <v>1</v>
      </c>
      <c r="M7" s="112">
        <v>0</v>
      </c>
      <c r="N7" s="112">
        <v>1</v>
      </c>
      <c r="O7" s="112">
        <v>7</v>
      </c>
      <c r="P7" s="112">
        <v>8</v>
      </c>
      <c r="Q7" s="112">
        <v>5</v>
      </c>
      <c r="R7" s="142">
        <v>12</v>
      </c>
      <c r="S7" s="133">
        <v>0</v>
      </c>
      <c r="T7" s="112">
        <v>0</v>
      </c>
      <c r="U7" s="112">
        <v>2</v>
      </c>
      <c r="V7" s="113">
        <v>0</v>
      </c>
      <c r="W7" s="141">
        <v>0</v>
      </c>
      <c r="X7" s="112">
        <v>0</v>
      </c>
      <c r="Y7" s="112">
        <v>0</v>
      </c>
      <c r="Z7" s="112">
        <v>0</v>
      </c>
      <c r="AA7" s="112">
        <v>0</v>
      </c>
      <c r="AB7" s="112">
        <v>0</v>
      </c>
      <c r="AC7" s="112">
        <v>0</v>
      </c>
      <c r="AD7" s="142">
        <v>2</v>
      </c>
      <c r="AE7" s="141">
        <v>2</v>
      </c>
      <c r="AF7" s="112">
        <v>2</v>
      </c>
      <c r="AG7" s="142">
        <v>2</v>
      </c>
    </row>
    <row r="8" spans="2:33" ht="33.75">
      <c r="B8" s="7"/>
      <c r="C8" s="131" t="s">
        <v>145</v>
      </c>
      <c r="D8" s="8">
        <v>1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0">
        <v>1</v>
      </c>
      <c r="K8" s="10">
        <v>1</v>
      </c>
      <c r="L8" s="10">
        <v>1</v>
      </c>
      <c r="M8" s="10">
        <v>1</v>
      </c>
      <c r="N8" s="10">
        <v>2</v>
      </c>
      <c r="O8" s="10">
        <v>3</v>
      </c>
      <c r="P8" s="10">
        <v>10</v>
      </c>
      <c r="Q8" s="10">
        <v>5</v>
      </c>
      <c r="R8" s="9">
        <v>10</v>
      </c>
      <c r="S8" s="134">
        <v>0</v>
      </c>
      <c r="T8" s="10">
        <v>0</v>
      </c>
      <c r="U8" s="10">
        <v>3</v>
      </c>
      <c r="V8" s="27">
        <v>5</v>
      </c>
      <c r="W8" s="8">
        <v>2</v>
      </c>
      <c r="X8" s="10">
        <v>1</v>
      </c>
      <c r="Y8" s="10">
        <v>2</v>
      </c>
      <c r="Z8" s="10">
        <v>2</v>
      </c>
      <c r="AA8" s="10">
        <v>1</v>
      </c>
      <c r="AB8" s="10">
        <v>2</v>
      </c>
      <c r="AC8" s="10">
        <v>0</v>
      </c>
      <c r="AD8" s="9">
        <v>2</v>
      </c>
      <c r="AE8" s="8">
        <v>10</v>
      </c>
      <c r="AF8" s="10">
        <v>10</v>
      </c>
      <c r="AG8" s="9">
        <v>10</v>
      </c>
    </row>
    <row r="9" spans="2:33" ht="33.75">
      <c r="B9" s="7"/>
      <c r="C9" s="131" t="s">
        <v>146</v>
      </c>
      <c r="D9" s="8">
        <v>1</v>
      </c>
      <c r="E9" s="10">
        <v>0</v>
      </c>
      <c r="F9" s="10">
        <v>0</v>
      </c>
      <c r="G9" s="10">
        <v>1</v>
      </c>
      <c r="H9" s="10">
        <v>1</v>
      </c>
      <c r="I9" s="10">
        <v>0</v>
      </c>
      <c r="J9" s="10">
        <v>0</v>
      </c>
      <c r="K9" s="10">
        <v>1</v>
      </c>
      <c r="L9" s="10">
        <v>1</v>
      </c>
      <c r="M9" s="10">
        <v>1</v>
      </c>
      <c r="N9" s="10">
        <v>3</v>
      </c>
      <c r="O9" s="10">
        <v>4</v>
      </c>
      <c r="P9" s="10">
        <v>4</v>
      </c>
      <c r="Q9" s="10">
        <v>6</v>
      </c>
      <c r="R9" s="9">
        <v>16</v>
      </c>
      <c r="S9" s="134">
        <v>0</v>
      </c>
      <c r="T9" s="10">
        <v>0</v>
      </c>
      <c r="U9" s="10">
        <v>2</v>
      </c>
      <c r="V9" s="27">
        <v>3</v>
      </c>
      <c r="W9" s="8">
        <v>2</v>
      </c>
      <c r="X9" s="10">
        <v>2</v>
      </c>
      <c r="Y9" s="10">
        <v>2</v>
      </c>
      <c r="Z9" s="10">
        <v>1</v>
      </c>
      <c r="AA9" s="10">
        <v>1</v>
      </c>
      <c r="AB9" s="10">
        <v>0</v>
      </c>
      <c r="AC9" s="10">
        <v>0</v>
      </c>
      <c r="AD9" s="9">
        <v>1</v>
      </c>
      <c r="AE9" s="8">
        <v>14</v>
      </c>
      <c r="AF9" s="10">
        <v>14</v>
      </c>
      <c r="AG9" s="9">
        <v>28</v>
      </c>
    </row>
    <row r="10" spans="2:33" ht="33.75">
      <c r="B10" s="7"/>
      <c r="C10" s="131" t="s">
        <v>147</v>
      </c>
      <c r="D10" s="210">
        <v>0</v>
      </c>
      <c r="E10" s="125">
        <v>0</v>
      </c>
      <c r="F10" s="125">
        <v>0</v>
      </c>
      <c r="G10" s="125">
        <v>1</v>
      </c>
      <c r="H10" s="125">
        <v>0</v>
      </c>
      <c r="I10" s="125">
        <v>0</v>
      </c>
      <c r="J10" s="125">
        <v>1</v>
      </c>
      <c r="K10" s="125">
        <v>1</v>
      </c>
      <c r="L10" s="125">
        <v>1</v>
      </c>
      <c r="M10" s="125">
        <v>1</v>
      </c>
      <c r="N10" s="125">
        <v>2</v>
      </c>
      <c r="O10" s="125">
        <v>2</v>
      </c>
      <c r="P10" s="125">
        <v>6</v>
      </c>
      <c r="Q10" s="125">
        <v>0</v>
      </c>
      <c r="R10" s="211">
        <v>2</v>
      </c>
      <c r="S10" s="138">
        <v>1</v>
      </c>
      <c r="T10" s="125">
        <v>2</v>
      </c>
      <c r="U10" s="125">
        <v>3</v>
      </c>
      <c r="V10" s="126">
        <v>4</v>
      </c>
      <c r="W10" s="210">
        <v>0</v>
      </c>
      <c r="X10" s="125">
        <v>1</v>
      </c>
      <c r="Y10" s="125">
        <v>2</v>
      </c>
      <c r="Z10" s="125">
        <v>1</v>
      </c>
      <c r="AA10" s="125">
        <v>3</v>
      </c>
      <c r="AB10" s="125">
        <v>2</v>
      </c>
      <c r="AC10" s="125">
        <v>2</v>
      </c>
      <c r="AD10" s="211">
        <v>3</v>
      </c>
      <c r="AE10" s="210">
        <v>14</v>
      </c>
      <c r="AF10" s="125">
        <v>14</v>
      </c>
      <c r="AG10" s="211">
        <v>28</v>
      </c>
    </row>
    <row r="11" spans="2:33" ht="22.5">
      <c r="B11" s="7"/>
      <c r="C11" s="131" t="s">
        <v>148</v>
      </c>
      <c r="D11" s="12">
        <v>2</v>
      </c>
      <c r="E11" s="14">
        <v>0</v>
      </c>
      <c r="F11" s="14">
        <v>0</v>
      </c>
      <c r="G11" s="14">
        <v>1</v>
      </c>
      <c r="H11" s="14">
        <v>0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3</v>
      </c>
      <c r="O11" s="10">
        <v>5</v>
      </c>
      <c r="P11" s="10">
        <v>10</v>
      </c>
      <c r="Q11" s="10">
        <v>10</v>
      </c>
      <c r="R11" s="9">
        <v>10</v>
      </c>
      <c r="S11" s="134">
        <v>0</v>
      </c>
      <c r="T11" s="10">
        <v>0</v>
      </c>
      <c r="U11" s="10">
        <v>10</v>
      </c>
      <c r="V11" s="27">
        <v>2</v>
      </c>
      <c r="W11" s="8">
        <v>2</v>
      </c>
      <c r="X11" s="10">
        <v>5</v>
      </c>
      <c r="Y11" s="10">
        <v>2</v>
      </c>
      <c r="Z11" s="10">
        <v>2</v>
      </c>
      <c r="AA11" s="10">
        <v>3</v>
      </c>
      <c r="AB11" s="10">
        <v>2</v>
      </c>
      <c r="AC11" s="10">
        <v>2</v>
      </c>
      <c r="AD11" s="9">
        <v>3</v>
      </c>
      <c r="AE11" s="8">
        <v>5</v>
      </c>
      <c r="AF11" s="10">
        <v>5</v>
      </c>
      <c r="AG11" s="9">
        <v>5</v>
      </c>
    </row>
    <row r="12" spans="2:33" ht="22.5">
      <c r="B12" s="7"/>
      <c r="C12" s="131" t="s">
        <v>149</v>
      </c>
      <c r="D12" s="8">
        <v>1</v>
      </c>
      <c r="E12" s="10">
        <v>1</v>
      </c>
      <c r="F12" s="10">
        <v>0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5</v>
      </c>
      <c r="O12" s="10">
        <v>5</v>
      </c>
      <c r="P12" s="10">
        <v>5</v>
      </c>
      <c r="Q12" s="10">
        <v>5</v>
      </c>
      <c r="R12" s="9">
        <v>5</v>
      </c>
      <c r="S12" s="134">
        <v>1</v>
      </c>
      <c r="T12" s="10">
        <v>2</v>
      </c>
      <c r="U12" s="10">
        <v>2</v>
      </c>
      <c r="V12" s="27">
        <v>2</v>
      </c>
      <c r="W12" s="8">
        <v>2</v>
      </c>
      <c r="X12" s="10">
        <v>1</v>
      </c>
      <c r="Y12" s="10">
        <v>2</v>
      </c>
      <c r="Z12" s="10">
        <v>2</v>
      </c>
      <c r="AA12" s="10">
        <v>3</v>
      </c>
      <c r="AB12" s="10">
        <v>0</v>
      </c>
      <c r="AC12" s="10">
        <v>0</v>
      </c>
      <c r="AD12" s="9">
        <v>3</v>
      </c>
      <c r="AE12" s="8">
        <v>20</v>
      </c>
      <c r="AF12" s="10">
        <v>20</v>
      </c>
      <c r="AG12" s="9">
        <v>15</v>
      </c>
    </row>
    <row r="13" spans="2:33" ht="33.75">
      <c r="B13" s="7"/>
      <c r="C13" s="131" t="s">
        <v>150</v>
      </c>
      <c r="D13" s="8">
        <v>2</v>
      </c>
      <c r="E13" s="10">
        <v>0</v>
      </c>
      <c r="F13" s="10">
        <v>0</v>
      </c>
      <c r="G13" s="10">
        <v>1</v>
      </c>
      <c r="H13" s="10">
        <v>1</v>
      </c>
      <c r="I13" s="10">
        <v>0</v>
      </c>
      <c r="J13" s="10">
        <v>1</v>
      </c>
      <c r="K13" s="10">
        <v>1</v>
      </c>
      <c r="L13" s="10">
        <v>1</v>
      </c>
      <c r="M13" s="10">
        <v>1</v>
      </c>
      <c r="N13" s="10">
        <v>4</v>
      </c>
      <c r="O13" s="10">
        <v>3</v>
      </c>
      <c r="P13" s="10">
        <v>5</v>
      </c>
      <c r="Q13" s="10">
        <v>10</v>
      </c>
      <c r="R13" s="9">
        <v>5</v>
      </c>
      <c r="S13" s="134">
        <v>0</v>
      </c>
      <c r="T13" s="10">
        <v>0</v>
      </c>
      <c r="U13" s="10">
        <v>3</v>
      </c>
      <c r="V13" s="27">
        <v>3</v>
      </c>
      <c r="W13" s="8">
        <v>4</v>
      </c>
      <c r="X13" s="10">
        <v>3</v>
      </c>
      <c r="Y13" s="10">
        <v>0</v>
      </c>
      <c r="Z13" s="10">
        <v>2</v>
      </c>
      <c r="AA13" s="10">
        <v>5</v>
      </c>
      <c r="AB13" s="10">
        <v>2</v>
      </c>
      <c r="AC13" s="10">
        <v>0</v>
      </c>
      <c r="AD13" s="9">
        <v>3</v>
      </c>
      <c r="AE13" s="8">
        <v>3</v>
      </c>
      <c r="AF13" s="10">
        <v>5</v>
      </c>
      <c r="AG13" s="9">
        <v>0</v>
      </c>
    </row>
    <row r="14" spans="2:33" ht="22.5">
      <c r="B14" s="7"/>
      <c r="C14" s="131" t="s">
        <v>151</v>
      </c>
      <c r="D14" s="143">
        <v>1</v>
      </c>
      <c r="E14" s="125">
        <v>0</v>
      </c>
      <c r="F14" s="125">
        <v>0</v>
      </c>
      <c r="G14" s="125">
        <v>1</v>
      </c>
      <c r="H14" s="125">
        <v>1</v>
      </c>
      <c r="I14" s="125">
        <v>0</v>
      </c>
      <c r="J14" s="125">
        <v>0</v>
      </c>
      <c r="K14" s="125">
        <v>1</v>
      </c>
      <c r="L14" s="125">
        <v>1</v>
      </c>
      <c r="M14" s="125">
        <v>1</v>
      </c>
      <c r="N14" s="125">
        <v>0</v>
      </c>
      <c r="O14" s="125">
        <v>11</v>
      </c>
      <c r="P14" s="125">
        <v>4</v>
      </c>
      <c r="Q14" s="125">
        <v>11</v>
      </c>
      <c r="R14" s="144">
        <v>3</v>
      </c>
      <c r="S14" s="138">
        <v>0</v>
      </c>
      <c r="T14" s="125">
        <v>0</v>
      </c>
      <c r="U14" s="125">
        <v>3</v>
      </c>
      <c r="V14" s="126">
        <v>2</v>
      </c>
      <c r="W14" s="143">
        <v>2</v>
      </c>
      <c r="X14" s="125">
        <v>3</v>
      </c>
      <c r="Y14" s="125">
        <v>2</v>
      </c>
      <c r="Z14" s="125">
        <v>1</v>
      </c>
      <c r="AA14" s="125">
        <v>2</v>
      </c>
      <c r="AB14" s="125">
        <v>2</v>
      </c>
      <c r="AC14" s="125">
        <v>2</v>
      </c>
      <c r="AD14" s="144">
        <v>4</v>
      </c>
      <c r="AE14" s="143">
        <v>12</v>
      </c>
      <c r="AF14" s="125">
        <v>12</v>
      </c>
      <c r="AG14" s="144">
        <v>24</v>
      </c>
    </row>
    <row r="15" spans="2:33" ht="12.75">
      <c r="B15" s="7"/>
      <c r="C15" s="131" t="s">
        <v>152</v>
      </c>
      <c r="D15" s="8">
        <v>1</v>
      </c>
      <c r="E15" s="10">
        <v>0</v>
      </c>
      <c r="F15" s="10">
        <v>0</v>
      </c>
      <c r="G15" s="10">
        <v>1</v>
      </c>
      <c r="H15" s="10">
        <v>1</v>
      </c>
      <c r="I15" s="10">
        <v>0</v>
      </c>
      <c r="J15" s="10">
        <v>1</v>
      </c>
      <c r="K15" s="10">
        <v>1</v>
      </c>
      <c r="L15" s="10">
        <v>1</v>
      </c>
      <c r="M15" s="10">
        <v>1</v>
      </c>
      <c r="N15" s="10">
        <v>2</v>
      </c>
      <c r="O15" s="10">
        <v>10</v>
      </c>
      <c r="P15" s="10">
        <v>10</v>
      </c>
      <c r="Q15" s="10">
        <v>14</v>
      </c>
      <c r="R15" s="9">
        <v>10</v>
      </c>
      <c r="S15" s="134">
        <v>1</v>
      </c>
      <c r="T15" s="10">
        <v>2</v>
      </c>
      <c r="U15" s="10">
        <v>3</v>
      </c>
      <c r="V15" s="27">
        <v>10</v>
      </c>
      <c r="W15" s="8">
        <v>2</v>
      </c>
      <c r="X15" s="10">
        <v>12</v>
      </c>
      <c r="Y15" s="10">
        <v>2</v>
      </c>
      <c r="Z15" s="10">
        <v>2</v>
      </c>
      <c r="AA15" s="10">
        <v>5</v>
      </c>
      <c r="AB15" s="10">
        <v>2</v>
      </c>
      <c r="AC15" s="10">
        <v>4</v>
      </c>
      <c r="AD15" s="9">
        <v>3</v>
      </c>
      <c r="AE15" s="8">
        <v>30</v>
      </c>
      <c r="AF15" s="10">
        <v>30</v>
      </c>
      <c r="AG15" s="9">
        <v>30</v>
      </c>
    </row>
    <row r="16" spans="2:33" ht="22.5">
      <c r="B16" s="7"/>
      <c r="C16" s="131" t="s">
        <v>153</v>
      </c>
      <c r="D16" s="8">
        <v>1</v>
      </c>
      <c r="E16" s="10">
        <v>0</v>
      </c>
      <c r="F16" s="10">
        <v>0</v>
      </c>
      <c r="G16" s="10">
        <v>1</v>
      </c>
      <c r="H16" s="10">
        <v>1</v>
      </c>
      <c r="I16" s="10">
        <v>0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3</v>
      </c>
      <c r="P16" s="10">
        <v>15</v>
      </c>
      <c r="Q16" s="10">
        <v>10</v>
      </c>
      <c r="R16" s="9">
        <v>5</v>
      </c>
      <c r="S16" s="134">
        <v>0</v>
      </c>
      <c r="T16" s="10">
        <v>0</v>
      </c>
      <c r="U16" s="10">
        <v>3</v>
      </c>
      <c r="V16" s="27">
        <v>5</v>
      </c>
      <c r="W16" s="8">
        <v>2</v>
      </c>
      <c r="X16" s="10">
        <v>3</v>
      </c>
      <c r="Y16" s="10">
        <v>1</v>
      </c>
      <c r="Z16" s="10">
        <v>1</v>
      </c>
      <c r="AA16" s="10">
        <v>2</v>
      </c>
      <c r="AB16" s="10">
        <v>2</v>
      </c>
      <c r="AC16" s="10">
        <v>2</v>
      </c>
      <c r="AD16" s="9">
        <v>1</v>
      </c>
      <c r="AE16" s="8">
        <v>20</v>
      </c>
      <c r="AF16" s="10">
        <v>20</v>
      </c>
      <c r="AG16" s="9">
        <v>20</v>
      </c>
    </row>
    <row r="17" spans="2:33" ht="22.5">
      <c r="B17" s="7"/>
      <c r="C17" s="131" t="s">
        <v>154</v>
      </c>
      <c r="D17" s="210">
        <v>4</v>
      </c>
      <c r="E17" s="125">
        <v>0</v>
      </c>
      <c r="F17" s="125">
        <v>2</v>
      </c>
      <c r="G17" s="125">
        <v>0</v>
      </c>
      <c r="H17" s="125">
        <v>1</v>
      </c>
      <c r="I17" s="125">
        <v>0</v>
      </c>
      <c r="J17" s="125">
        <v>1</v>
      </c>
      <c r="K17" s="125">
        <v>1</v>
      </c>
      <c r="L17" s="125">
        <v>0</v>
      </c>
      <c r="M17" s="125">
        <v>0</v>
      </c>
      <c r="N17" s="125">
        <v>2</v>
      </c>
      <c r="O17" s="125">
        <v>4</v>
      </c>
      <c r="P17" s="125">
        <v>20</v>
      </c>
      <c r="Q17" s="125">
        <v>0</v>
      </c>
      <c r="R17" s="211">
        <v>6</v>
      </c>
      <c r="S17" s="138">
        <v>0</v>
      </c>
      <c r="T17" s="125">
        <v>0</v>
      </c>
      <c r="U17" s="125">
        <v>10</v>
      </c>
      <c r="V17" s="126">
        <v>2</v>
      </c>
      <c r="W17" s="210">
        <v>2</v>
      </c>
      <c r="X17" s="125">
        <v>4</v>
      </c>
      <c r="Y17" s="125">
        <v>0</v>
      </c>
      <c r="Z17" s="125">
        <v>1</v>
      </c>
      <c r="AA17" s="125">
        <v>3</v>
      </c>
      <c r="AB17" s="125">
        <v>0</v>
      </c>
      <c r="AC17" s="125">
        <v>0</v>
      </c>
      <c r="AD17" s="211">
        <v>2</v>
      </c>
      <c r="AE17" s="210">
        <v>25</v>
      </c>
      <c r="AF17" s="125">
        <v>10</v>
      </c>
      <c r="AG17" s="211">
        <v>25</v>
      </c>
    </row>
    <row r="18" spans="2:33" ht="22.5">
      <c r="B18" s="7"/>
      <c r="C18" s="131" t="s">
        <v>155</v>
      </c>
      <c r="D18" s="143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2</v>
      </c>
      <c r="O18" s="125">
        <v>1</v>
      </c>
      <c r="P18" s="125">
        <v>3</v>
      </c>
      <c r="Q18" s="125">
        <v>6</v>
      </c>
      <c r="R18" s="144">
        <v>3</v>
      </c>
      <c r="S18" s="138">
        <v>0</v>
      </c>
      <c r="T18" s="125">
        <v>0</v>
      </c>
      <c r="U18" s="125">
        <v>0</v>
      </c>
      <c r="V18" s="126">
        <v>0</v>
      </c>
      <c r="W18" s="143">
        <v>0</v>
      </c>
      <c r="X18" s="125">
        <v>2</v>
      </c>
      <c r="Y18" s="125">
        <v>0</v>
      </c>
      <c r="Z18" s="125">
        <v>0</v>
      </c>
      <c r="AA18" s="125">
        <v>2</v>
      </c>
      <c r="AB18" s="125">
        <v>0</v>
      </c>
      <c r="AC18" s="125">
        <v>0</v>
      </c>
      <c r="AD18" s="144">
        <v>2</v>
      </c>
      <c r="AE18" s="143">
        <v>3</v>
      </c>
      <c r="AF18" s="125">
        <v>3</v>
      </c>
      <c r="AG18" s="144">
        <v>6</v>
      </c>
    </row>
    <row r="19" spans="2:33" ht="22.5">
      <c r="B19" s="7"/>
      <c r="C19" s="131" t="s">
        <v>156</v>
      </c>
      <c r="D19" s="8">
        <v>7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1</v>
      </c>
      <c r="K19" s="10">
        <v>1</v>
      </c>
      <c r="L19" s="10">
        <v>1</v>
      </c>
      <c r="M19" s="10">
        <v>2</v>
      </c>
      <c r="N19" s="10">
        <v>5</v>
      </c>
      <c r="O19" s="10">
        <v>5</v>
      </c>
      <c r="P19" s="10">
        <v>15</v>
      </c>
      <c r="Q19" s="10">
        <v>20</v>
      </c>
      <c r="R19" s="9">
        <v>5</v>
      </c>
      <c r="S19" s="134">
        <v>1</v>
      </c>
      <c r="T19" s="10">
        <v>2</v>
      </c>
      <c r="U19" s="10">
        <v>15</v>
      </c>
      <c r="V19" s="27">
        <v>6</v>
      </c>
      <c r="W19" s="8">
        <v>2</v>
      </c>
      <c r="X19" s="10">
        <v>10</v>
      </c>
      <c r="Y19" s="10">
        <v>2</v>
      </c>
      <c r="Z19" s="10">
        <v>2</v>
      </c>
      <c r="AA19" s="10">
        <v>3</v>
      </c>
      <c r="AB19" s="10">
        <v>2</v>
      </c>
      <c r="AC19" s="10">
        <v>2</v>
      </c>
      <c r="AD19" s="9">
        <v>2</v>
      </c>
      <c r="AE19" s="8">
        <v>10</v>
      </c>
      <c r="AF19" s="10">
        <v>10</v>
      </c>
      <c r="AG19" s="9">
        <v>15</v>
      </c>
    </row>
    <row r="20" spans="2:33" ht="22.5">
      <c r="B20" s="7"/>
      <c r="C20" s="131" t="s">
        <v>157</v>
      </c>
      <c r="D20" s="8">
        <v>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5</v>
      </c>
      <c r="L20" s="10">
        <v>2</v>
      </c>
      <c r="M20" s="10">
        <v>0</v>
      </c>
      <c r="N20" s="10">
        <v>2</v>
      </c>
      <c r="O20" s="10">
        <v>5</v>
      </c>
      <c r="P20" s="10">
        <v>9</v>
      </c>
      <c r="Q20" s="10">
        <v>8</v>
      </c>
      <c r="R20" s="9">
        <v>6</v>
      </c>
      <c r="S20" s="134">
        <v>0</v>
      </c>
      <c r="T20" s="10">
        <v>0</v>
      </c>
      <c r="U20" s="10">
        <v>3</v>
      </c>
      <c r="V20" s="27">
        <v>0</v>
      </c>
      <c r="W20" s="8">
        <v>1</v>
      </c>
      <c r="X20" s="10">
        <v>2</v>
      </c>
      <c r="Y20" s="10">
        <v>2</v>
      </c>
      <c r="Z20" s="10">
        <v>1</v>
      </c>
      <c r="AA20" s="10">
        <v>2</v>
      </c>
      <c r="AB20" s="10">
        <v>0</v>
      </c>
      <c r="AC20" s="10">
        <v>0</v>
      </c>
      <c r="AD20" s="9">
        <v>3</v>
      </c>
      <c r="AE20" s="8">
        <v>20</v>
      </c>
      <c r="AF20" s="10">
        <v>21</v>
      </c>
      <c r="AG20" s="9">
        <v>20</v>
      </c>
    </row>
    <row r="21" spans="2:33" ht="22.5">
      <c r="B21" s="7"/>
      <c r="C21" s="131" t="s">
        <v>158</v>
      </c>
      <c r="D21" s="8">
        <v>0</v>
      </c>
      <c r="E21" s="10">
        <v>1</v>
      </c>
      <c r="F21" s="10">
        <v>0</v>
      </c>
      <c r="G21" s="10">
        <v>1</v>
      </c>
      <c r="H21" s="10">
        <v>0</v>
      </c>
      <c r="I21" s="10">
        <v>0</v>
      </c>
      <c r="J21" s="10">
        <v>1</v>
      </c>
      <c r="K21" s="10">
        <v>1</v>
      </c>
      <c r="L21" s="10">
        <v>1</v>
      </c>
      <c r="M21" s="10">
        <v>1</v>
      </c>
      <c r="N21" s="10">
        <v>4</v>
      </c>
      <c r="O21" s="10">
        <v>8</v>
      </c>
      <c r="P21" s="10">
        <v>5</v>
      </c>
      <c r="Q21" s="10">
        <v>6</v>
      </c>
      <c r="R21" s="9">
        <v>2</v>
      </c>
      <c r="S21" s="134">
        <v>0</v>
      </c>
      <c r="T21" s="10">
        <v>0</v>
      </c>
      <c r="U21" s="10">
        <v>4</v>
      </c>
      <c r="V21" s="27">
        <v>1</v>
      </c>
      <c r="W21" s="8">
        <v>2</v>
      </c>
      <c r="X21" s="10">
        <v>1</v>
      </c>
      <c r="Y21" s="10">
        <v>0</v>
      </c>
      <c r="Z21" s="10">
        <v>1</v>
      </c>
      <c r="AA21" s="10">
        <v>1</v>
      </c>
      <c r="AB21" s="10">
        <v>0</v>
      </c>
      <c r="AC21" s="10">
        <v>0</v>
      </c>
      <c r="AD21" s="9">
        <v>2</v>
      </c>
      <c r="AE21" s="8">
        <v>21</v>
      </c>
      <c r="AF21" s="10">
        <v>21</v>
      </c>
      <c r="AG21" s="9">
        <v>12</v>
      </c>
    </row>
    <row r="22" spans="2:33" ht="22.5">
      <c r="B22" s="7"/>
      <c r="C22" s="131" t="s">
        <v>159</v>
      </c>
      <c r="D22" s="8">
        <v>1</v>
      </c>
      <c r="E22" s="10">
        <v>0</v>
      </c>
      <c r="F22" s="10">
        <v>0</v>
      </c>
      <c r="G22" s="10">
        <v>2</v>
      </c>
      <c r="H22" s="10">
        <v>0</v>
      </c>
      <c r="I22" s="10">
        <v>0</v>
      </c>
      <c r="J22" s="10">
        <v>1</v>
      </c>
      <c r="K22" s="10">
        <v>0</v>
      </c>
      <c r="L22" s="10">
        <v>2</v>
      </c>
      <c r="M22" s="10">
        <v>2</v>
      </c>
      <c r="N22" s="10">
        <v>3</v>
      </c>
      <c r="O22" s="10">
        <v>8</v>
      </c>
      <c r="P22" s="10">
        <v>0</v>
      </c>
      <c r="Q22" s="10">
        <v>0</v>
      </c>
      <c r="R22" s="9">
        <v>10</v>
      </c>
      <c r="S22" s="134">
        <v>1</v>
      </c>
      <c r="T22" s="10">
        <v>1</v>
      </c>
      <c r="U22" s="10">
        <v>4</v>
      </c>
      <c r="V22" s="27">
        <v>8</v>
      </c>
      <c r="W22" s="8">
        <v>3</v>
      </c>
      <c r="X22" s="10">
        <v>10</v>
      </c>
      <c r="Y22" s="10">
        <v>0</v>
      </c>
      <c r="Z22" s="10">
        <v>2</v>
      </c>
      <c r="AA22" s="10">
        <v>13</v>
      </c>
      <c r="AB22" s="10">
        <v>2</v>
      </c>
      <c r="AC22" s="10">
        <v>2</v>
      </c>
      <c r="AD22" s="9">
        <v>12</v>
      </c>
      <c r="AE22" s="8">
        <v>41</v>
      </c>
      <c r="AF22" s="10">
        <v>41</v>
      </c>
      <c r="AG22" s="9">
        <v>50</v>
      </c>
    </row>
    <row r="23" spans="2:33" ht="33.75">
      <c r="B23" s="7"/>
      <c r="C23" s="131" t="s">
        <v>160</v>
      </c>
      <c r="D23" s="8">
        <v>1</v>
      </c>
      <c r="E23" s="10">
        <v>0</v>
      </c>
      <c r="F23" s="10">
        <v>0</v>
      </c>
      <c r="G23" s="10">
        <v>1</v>
      </c>
      <c r="H23" s="10">
        <v>1</v>
      </c>
      <c r="I23" s="10">
        <v>0</v>
      </c>
      <c r="J23" s="10">
        <v>0</v>
      </c>
      <c r="K23" s="10">
        <v>1</v>
      </c>
      <c r="L23" s="10">
        <v>1</v>
      </c>
      <c r="M23" s="10">
        <v>1</v>
      </c>
      <c r="N23" s="10">
        <v>4</v>
      </c>
      <c r="O23" s="10">
        <v>4</v>
      </c>
      <c r="P23" s="10">
        <v>10</v>
      </c>
      <c r="Q23" s="10">
        <v>10</v>
      </c>
      <c r="R23" s="9">
        <v>5</v>
      </c>
      <c r="S23" s="134">
        <v>1</v>
      </c>
      <c r="T23" s="10">
        <v>1</v>
      </c>
      <c r="U23" s="10">
        <v>5</v>
      </c>
      <c r="V23" s="27">
        <v>5</v>
      </c>
      <c r="W23" s="8">
        <v>2</v>
      </c>
      <c r="X23" s="10">
        <v>15</v>
      </c>
      <c r="Y23" s="10">
        <v>1</v>
      </c>
      <c r="Z23" s="10">
        <v>1</v>
      </c>
      <c r="AA23" s="10">
        <v>5</v>
      </c>
      <c r="AB23" s="10">
        <v>2</v>
      </c>
      <c r="AC23" s="10">
        <v>2</v>
      </c>
      <c r="AD23" s="9">
        <v>5</v>
      </c>
      <c r="AE23" s="8">
        <v>14</v>
      </c>
      <c r="AF23" s="10">
        <v>14</v>
      </c>
      <c r="AG23" s="9">
        <v>28</v>
      </c>
    </row>
    <row r="24" spans="2:33" ht="33.75">
      <c r="B24" s="7"/>
      <c r="C24" s="131" t="s">
        <v>161</v>
      </c>
      <c r="D24" s="8">
        <v>2</v>
      </c>
      <c r="E24" s="10">
        <v>0</v>
      </c>
      <c r="F24" s="10">
        <v>0</v>
      </c>
      <c r="G24" s="10">
        <v>2</v>
      </c>
      <c r="H24" s="10">
        <v>0</v>
      </c>
      <c r="I24" s="10">
        <v>1</v>
      </c>
      <c r="J24" s="10">
        <v>1</v>
      </c>
      <c r="K24" s="10">
        <v>0</v>
      </c>
      <c r="L24" s="10">
        <v>1</v>
      </c>
      <c r="M24" s="10">
        <v>1</v>
      </c>
      <c r="N24" s="10">
        <v>0</v>
      </c>
      <c r="O24" s="10">
        <v>2</v>
      </c>
      <c r="P24" s="10">
        <v>5</v>
      </c>
      <c r="Q24" s="10">
        <v>0</v>
      </c>
      <c r="R24" s="9">
        <v>6</v>
      </c>
      <c r="S24" s="134">
        <v>0</v>
      </c>
      <c r="T24" s="10">
        <v>0</v>
      </c>
      <c r="U24" s="10">
        <v>3</v>
      </c>
      <c r="V24" s="27">
        <v>0</v>
      </c>
      <c r="W24" s="8">
        <v>0</v>
      </c>
      <c r="X24" s="10">
        <v>3</v>
      </c>
      <c r="Y24" s="10">
        <v>1</v>
      </c>
      <c r="Z24" s="10">
        <v>1</v>
      </c>
      <c r="AA24" s="10">
        <v>1</v>
      </c>
      <c r="AB24" s="10">
        <v>2</v>
      </c>
      <c r="AC24" s="10">
        <v>0</v>
      </c>
      <c r="AD24" s="9">
        <v>2</v>
      </c>
      <c r="AE24" s="8">
        <v>14</v>
      </c>
      <c r="AF24" s="10">
        <v>14</v>
      </c>
      <c r="AG24" s="9">
        <v>28</v>
      </c>
    </row>
    <row r="25" spans="2:33" ht="33.75">
      <c r="B25" s="7"/>
      <c r="C25" s="131" t="s">
        <v>162</v>
      </c>
      <c r="D25" s="8">
        <v>1</v>
      </c>
      <c r="E25" s="10">
        <v>0</v>
      </c>
      <c r="F25" s="10">
        <v>0</v>
      </c>
      <c r="G25" s="10">
        <v>1</v>
      </c>
      <c r="H25" s="10">
        <v>1</v>
      </c>
      <c r="I25" s="10">
        <v>0</v>
      </c>
      <c r="J25" s="10">
        <v>0</v>
      </c>
      <c r="K25" s="10">
        <v>0</v>
      </c>
      <c r="L25" s="10">
        <v>1</v>
      </c>
      <c r="M25" s="10">
        <v>3</v>
      </c>
      <c r="N25" s="10">
        <v>3</v>
      </c>
      <c r="O25" s="10">
        <v>6</v>
      </c>
      <c r="P25" s="10">
        <v>4</v>
      </c>
      <c r="Q25" s="10">
        <v>10</v>
      </c>
      <c r="R25" s="9">
        <v>12</v>
      </c>
      <c r="S25" s="134">
        <v>0</v>
      </c>
      <c r="T25" s="10">
        <v>0</v>
      </c>
      <c r="U25" s="10">
        <v>2</v>
      </c>
      <c r="V25" s="27">
        <v>12</v>
      </c>
      <c r="W25" s="8">
        <v>2</v>
      </c>
      <c r="X25" s="10">
        <v>6</v>
      </c>
      <c r="Y25" s="10">
        <v>2</v>
      </c>
      <c r="Z25" s="10">
        <v>1</v>
      </c>
      <c r="AA25" s="10">
        <v>1</v>
      </c>
      <c r="AB25" s="10">
        <v>0</v>
      </c>
      <c r="AC25" s="10">
        <v>0</v>
      </c>
      <c r="AD25" s="9">
        <v>3</v>
      </c>
      <c r="AE25" s="8">
        <v>21</v>
      </c>
      <c r="AF25" s="10">
        <v>22</v>
      </c>
      <c r="AG25" s="9">
        <v>22</v>
      </c>
    </row>
    <row r="26" spans="2:33" ht="33.75">
      <c r="B26" s="7"/>
      <c r="C26" s="131" t="s">
        <v>163</v>
      </c>
      <c r="D26" s="8">
        <v>1</v>
      </c>
      <c r="E26" s="10">
        <v>0</v>
      </c>
      <c r="F26" s="10">
        <v>0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5</v>
      </c>
      <c r="O26" s="10">
        <v>6</v>
      </c>
      <c r="P26" s="10">
        <v>3</v>
      </c>
      <c r="Q26" s="10">
        <v>4</v>
      </c>
      <c r="R26" s="9">
        <v>3</v>
      </c>
      <c r="S26" s="134">
        <v>1</v>
      </c>
      <c r="T26" s="10">
        <v>2</v>
      </c>
      <c r="U26" s="10">
        <v>3</v>
      </c>
      <c r="V26" s="27">
        <v>8</v>
      </c>
      <c r="W26" s="8">
        <v>2</v>
      </c>
      <c r="X26" s="10">
        <v>6</v>
      </c>
      <c r="Y26" s="10">
        <v>0</v>
      </c>
      <c r="Z26" s="10">
        <v>1</v>
      </c>
      <c r="AA26" s="10">
        <v>2</v>
      </c>
      <c r="AB26" s="10">
        <v>0</v>
      </c>
      <c r="AC26" s="10">
        <v>0</v>
      </c>
      <c r="AD26" s="9">
        <v>2</v>
      </c>
      <c r="AE26" s="8">
        <v>8</v>
      </c>
      <c r="AF26" s="10">
        <v>8</v>
      </c>
      <c r="AG26" s="9">
        <v>8</v>
      </c>
    </row>
    <row r="27" spans="2:33" ht="33.75">
      <c r="B27" s="7"/>
      <c r="C27" s="131" t="s">
        <v>164</v>
      </c>
      <c r="D27" s="210">
        <v>0</v>
      </c>
      <c r="E27" s="125">
        <v>0</v>
      </c>
      <c r="F27" s="125">
        <v>0</v>
      </c>
      <c r="G27" s="125">
        <v>1</v>
      </c>
      <c r="H27" s="125">
        <v>0</v>
      </c>
      <c r="I27" s="125">
        <v>1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1</v>
      </c>
      <c r="P27" s="125">
        <v>5</v>
      </c>
      <c r="Q27" s="125">
        <v>0</v>
      </c>
      <c r="R27" s="211">
        <v>3</v>
      </c>
      <c r="S27" s="138">
        <v>0</v>
      </c>
      <c r="T27" s="125">
        <v>0</v>
      </c>
      <c r="U27" s="125">
        <v>1</v>
      </c>
      <c r="V27" s="126">
        <v>0</v>
      </c>
      <c r="W27" s="210">
        <v>0</v>
      </c>
      <c r="X27" s="125">
        <v>1</v>
      </c>
      <c r="Y27" s="125">
        <v>1</v>
      </c>
      <c r="Z27" s="125">
        <v>1</v>
      </c>
      <c r="AA27" s="125">
        <v>3</v>
      </c>
      <c r="AB27" s="125">
        <v>0</v>
      </c>
      <c r="AC27" s="125">
        <v>0</v>
      </c>
      <c r="AD27" s="211">
        <v>3</v>
      </c>
      <c r="AE27" s="210">
        <v>8</v>
      </c>
      <c r="AF27" s="125">
        <v>8</v>
      </c>
      <c r="AG27" s="211">
        <v>8</v>
      </c>
    </row>
    <row r="28" spans="2:33" ht="33.75">
      <c r="B28" s="7"/>
      <c r="C28" s="131" t="s">
        <v>165</v>
      </c>
      <c r="D28" s="8">
        <v>4</v>
      </c>
      <c r="E28" s="10">
        <v>0</v>
      </c>
      <c r="F28" s="10">
        <v>0</v>
      </c>
      <c r="G28" s="10">
        <v>1</v>
      </c>
      <c r="H28" s="10">
        <v>1</v>
      </c>
      <c r="I28" s="10">
        <v>0</v>
      </c>
      <c r="J28" s="10">
        <v>1</v>
      </c>
      <c r="K28" s="10">
        <v>2</v>
      </c>
      <c r="L28" s="10">
        <v>1</v>
      </c>
      <c r="M28" s="10">
        <v>1</v>
      </c>
      <c r="N28" s="10">
        <v>4</v>
      </c>
      <c r="O28" s="10">
        <v>2</v>
      </c>
      <c r="P28" s="10">
        <v>2</v>
      </c>
      <c r="Q28" s="10">
        <v>0</v>
      </c>
      <c r="R28" s="9">
        <v>0</v>
      </c>
      <c r="S28" s="134">
        <v>0</v>
      </c>
      <c r="T28" s="10">
        <v>0</v>
      </c>
      <c r="U28" s="10">
        <v>3</v>
      </c>
      <c r="V28" s="27">
        <v>5</v>
      </c>
      <c r="W28" s="8">
        <v>2</v>
      </c>
      <c r="X28" s="10">
        <v>3</v>
      </c>
      <c r="Y28" s="10">
        <v>2</v>
      </c>
      <c r="Z28" s="10">
        <v>1</v>
      </c>
      <c r="AA28" s="10">
        <v>2</v>
      </c>
      <c r="AB28" s="10">
        <v>2</v>
      </c>
      <c r="AC28" s="10">
        <v>0</v>
      </c>
      <c r="AD28" s="9">
        <v>0</v>
      </c>
      <c r="AE28" s="8">
        <v>34</v>
      </c>
      <c r="AF28" s="10">
        <v>34</v>
      </c>
      <c r="AG28" s="9">
        <v>28</v>
      </c>
    </row>
    <row r="29" spans="2:33" ht="33.75">
      <c r="B29" s="7"/>
      <c r="C29" s="131" t="s">
        <v>166</v>
      </c>
      <c r="D29" s="143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2</v>
      </c>
      <c r="O29" s="125">
        <v>1</v>
      </c>
      <c r="P29" s="125">
        <v>3</v>
      </c>
      <c r="Q29" s="125">
        <v>0</v>
      </c>
      <c r="R29" s="144">
        <v>3</v>
      </c>
      <c r="S29" s="138">
        <v>0</v>
      </c>
      <c r="T29" s="125">
        <v>0</v>
      </c>
      <c r="U29" s="125">
        <v>0</v>
      </c>
      <c r="V29" s="126">
        <v>0</v>
      </c>
      <c r="W29" s="143">
        <v>0</v>
      </c>
      <c r="X29" s="125">
        <v>2</v>
      </c>
      <c r="Y29" s="125">
        <v>0</v>
      </c>
      <c r="Z29" s="125">
        <v>0</v>
      </c>
      <c r="AA29" s="125">
        <v>2</v>
      </c>
      <c r="AB29" s="125">
        <v>0</v>
      </c>
      <c r="AC29" s="125">
        <v>0</v>
      </c>
      <c r="AD29" s="144">
        <v>2</v>
      </c>
      <c r="AE29" s="143">
        <v>0</v>
      </c>
      <c r="AF29" s="125">
        <v>0</v>
      </c>
      <c r="AG29" s="144">
        <v>0</v>
      </c>
    </row>
    <row r="30" spans="2:33" ht="15" customHeight="1" thickBot="1">
      <c r="B30" s="11"/>
      <c r="C30" s="131" t="s">
        <v>175</v>
      </c>
      <c r="D30" s="8">
        <v>8</v>
      </c>
      <c r="E30" s="10">
        <v>1</v>
      </c>
      <c r="F30" s="10">
        <v>0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3</v>
      </c>
      <c r="O30" s="10">
        <v>4</v>
      </c>
      <c r="P30" s="10">
        <v>8</v>
      </c>
      <c r="Q30" s="10">
        <v>0</v>
      </c>
      <c r="R30" s="27">
        <v>5</v>
      </c>
      <c r="S30" s="8">
        <v>1</v>
      </c>
      <c r="T30" s="10">
        <v>1</v>
      </c>
      <c r="U30" s="10">
        <v>3</v>
      </c>
      <c r="V30" s="9">
        <v>5</v>
      </c>
      <c r="W30" s="8">
        <v>2</v>
      </c>
      <c r="X30" s="10">
        <v>13</v>
      </c>
      <c r="Y30" s="10">
        <v>2</v>
      </c>
      <c r="Z30" s="10">
        <v>1</v>
      </c>
      <c r="AA30" s="10">
        <v>6</v>
      </c>
      <c r="AB30" s="10">
        <v>1</v>
      </c>
      <c r="AC30" s="10">
        <v>1</v>
      </c>
      <c r="AD30" s="9">
        <v>5</v>
      </c>
      <c r="AE30" s="8">
        <v>13</v>
      </c>
      <c r="AF30" s="10">
        <v>11</v>
      </c>
      <c r="AG30" s="9">
        <v>19</v>
      </c>
    </row>
    <row r="31" spans="2:33" ht="25.5" customHeight="1" thickBot="1">
      <c r="B31" s="20"/>
      <c r="C31" s="31" t="s">
        <v>38</v>
      </c>
      <c r="D31" s="21">
        <f aca="true" t="shared" si="0" ref="D31:AG31">SUM(D6:D30)</f>
        <v>57</v>
      </c>
      <c r="E31" s="21">
        <f t="shared" si="0"/>
        <v>3</v>
      </c>
      <c r="F31" s="21">
        <f t="shared" si="0"/>
        <v>3</v>
      </c>
      <c r="G31" s="21">
        <f t="shared" si="0"/>
        <v>24</v>
      </c>
      <c r="H31" s="21">
        <f t="shared" si="0"/>
        <v>15</v>
      </c>
      <c r="I31" s="21">
        <f t="shared" si="0"/>
        <v>6</v>
      </c>
      <c r="J31" s="21">
        <f t="shared" si="0"/>
        <v>17</v>
      </c>
      <c r="K31" s="21">
        <f t="shared" si="0"/>
        <v>24</v>
      </c>
      <c r="L31" s="21">
        <f t="shared" si="0"/>
        <v>24</v>
      </c>
      <c r="M31" s="21">
        <f t="shared" si="0"/>
        <v>25</v>
      </c>
      <c r="N31" s="21">
        <f t="shared" si="0"/>
        <v>68</v>
      </c>
      <c r="O31" s="21">
        <f t="shared" si="0"/>
        <v>121</v>
      </c>
      <c r="P31" s="21">
        <f t="shared" si="0"/>
        <v>189</v>
      </c>
      <c r="Q31" s="21">
        <f t="shared" si="0"/>
        <v>165</v>
      </c>
      <c r="R31" s="21">
        <f t="shared" si="0"/>
        <v>157</v>
      </c>
      <c r="S31" s="21">
        <f t="shared" si="0"/>
        <v>11</v>
      </c>
      <c r="T31" s="21">
        <f t="shared" si="0"/>
        <v>15</v>
      </c>
      <c r="U31" s="288">
        <f t="shared" si="0"/>
        <v>105</v>
      </c>
      <c r="V31" s="21">
        <f t="shared" si="0"/>
        <v>98</v>
      </c>
      <c r="W31" s="21">
        <f t="shared" si="0"/>
        <v>52</v>
      </c>
      <c r="X31" s="21">
        <f t="shared" si="0"/>
        <v>119</v>
      </c>
      <c r="Y31" s="21">
        <f t="shared" si="0"/>
        <v>29</v>
      </c>
      <c r="Z31" s="21">
        <f t="shared" si="0"/>
        <v>32</v>
      </c>
      <c r="AA31" s="21">
        <f t="shared" si="0"/>
        <v>81</v>
      </c>
      <c r="AB31" s="21">
        <f t="shared" si="0"/>
        <v>27</v>
      </c>
      <c r="AC31" s="21">
        <f t="shared" si="0"/>
        <v>23</v>
      </c>
      <c r="AD31" s="21">
        <f t="shared" si="0"/>
        <v>80</v>
      </c>
      <c r="AE31" s="21">
        <f t="shared" si="0"/>
        <v>407</v>
      </c>
      <c r="AF31" s="21">
        <f t="shared" si="0"/>
        <v>394</v>
      </c>
      <c r="AG31" s="21">
        <f t="shared" si="0"/>
        <v>476</v>
      </c>
    </row>
  </sheetData>
  <sheetProtection/>
  <mergeCells count="8">
    <mergeCell ref="AE3:AG3"/>
    <mergeCell ref="B1:AG1"/>
    <mergeCell ref="B2:AG2"/>
    <mergeCell ref="C3:C4"/>
    <mergeCell ref="B3:B4"/>
    <mergeCell ref="D3:R3"/>
    <mergeCell ref="S3:V3"/>
    <mergeCell ref="W3:AD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4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22.57421875" style="0" customWidth="1"/>
    <col min="4" max="4" width="17.57421875" style="0" customWidth="1"/>
    <col min="5" max="5" width="76.28125" style="0" customWidth="1"/>
  </cols>
  <sheetData>
    <row r="1" spans="2:5" ht="54.75" customHeight="1">
      <c r="B1" s="448" t="s">
        <v>173</v>
      </c>
      <c r="C1" s="448"/>
      <c r="D1" s="448"/>
      <c r="E1" s="448"/>
    </row>
    <row r="2" spans="2:5" ht="13.5" thickBot="1">
      <c r="B2" s="449" t="s">
        <v>106</v>
      </c>
      <c r="C2" s="450"/>
      <c r="D2" s="450"/>
      <c r="E2" s="450"/>
    </row>
    <row r="3" spans="2:5" ht="13.5" customHeight="1">
      <c r="B3" s="453" t="s">
        <v>40</v>
      </c>
      <c r="C3" s="451" t="s">
        <v>110</v>
      </c>
      <c r="D3" s="462" t="s">
        <v>107</v>
      </c>
      <c r="E3" s="464" t="s">
        <v>108</v>
      </c>
    </row>
    <row r="4" spans="2:5" ht="63.75" customHeight="1" thickBot="1">
      <c r="B4" s="454"/>
      <c r="C4" s="452"/>
      <c r="D4" s="463"/>
      <c r="E4" s="465"/>
    </row>
    <row r="5" spans="2:5" ht="13.5" thickBot="1">
      <c r="B5" s="3">
        <v>1</v>
      </c>
      <c r="C5" s="3">
        <v>2</v>
      </c>
      <c r="D5" s="4">
        <v>3</v>
      </c>
      <c r="E5" s="4">
        <v>4</v>
      </c>
    </row>
    <row r="6" spans="2:5" ht="12.75">
      <c r="B6" s="7"/>
      <c r="C6" s="131" t="s">
        <v>143</v>
      </c>
      <c r="D6" s="135">
        <v>0</v>
      </c>
      <c r="E6" s="132">
        <v>0</v>
      </c>
    </row>
    <row r="7" spans="2:5" ht="22.5">
      <c r="B7" s="7"/>
      <c r="C7" s="131" t="s">
        <v>144</v>
      </c>
      <c r="D7" s="136">
        <v>0</v>
      </c>
      <c r="E7" s="133">
        <v>0</v>
      </c>
    </row>
    <row r="8" spans="2:5" ht="22.5">
      <c r="B8" s="7"/>
      <c r="C8" s="131" t="s">
        <v>145</v>
      </c>
      <c r="D8" s="7">
        <v>1000</v>
      </c>
      <c r="E8" s="134" t="s">
        <v>180</v>
      </c>
    </row>
    <row r="9" spans="2:5" ht="22.5">
      <c r="B9" s="7"/>
      <c r="C9" s="131" t="s">
        <v>146</v>
      </c>
      <c r="D9" s="7">
        <v>0</v>
      </c>
      <c r="E9" s="134">
        <v>0</v>
      </c>
    </row>
    <row r="10" spans="2:5" ht="22.5">
      <c r="B10" s="7"/>
      <c r="C10" s="131" t="s">
        <v>147</v>
      </c>
      <c r="D10" s="7">
        <v>0</v>
      </c>
      <c r="E10" s="134">
        <v>0</v>
      </c>
    </row>
    <row r="11" spans="2:5" ht="22.5">
      <c r="B11" s="7"/>
      <c r="C11" s="131" t="s">
        <v>148</v>
      </c>
      <c r="D11" s="7">
        <v>0</v>
      </c>
      <c r="E11" s="134">
        <v>0</v>
      </c>
    </row>
    <row r="12" spans="2:5" ht="22.5">
      <c r="B12" s="7"/>
      <c r="C12" s="131" t="s">
        <v>149</v>
      </c>
      <c r="D12" s="7">
        <v>0</v>
      </c>
      <c r="E12" s="134">
        <v>0</v>
      </c>
    </row>
    <row r="13" spans="2:5" ht="22.5">
      <c r="B13" s="7"/>
      <c r="C13" s="131" t="s">
        <v>150</v>
      </c>
      <c r="D13" s="7">
        <v>0</v>
      </c>
      <c r="E13" s="134">
        <v>0</v>
      </c>
    </row>
    <row r="14" spans="2:5" ht="22.5">
      <c r="B14" s="7"/>
      <c r="C14" s="131" t="s">
        <v>151</v>
      </c>
      <c r="D14" s="7">
        <v>0</v>
      </c>
      <c r="E14" s="134">
        <v>0</v>
      </c>
    </row>
    <row r="15" spans="2:5" ht="12.75">
      <c r="B15" s="7"/>
      <c r="C15" s="131" t="s">
        <v>152</v>
      </c>
      <c r="D15" s="7">
        <v>0</v>
      </c>
      <c r="E15" s="134">
        <v>0</v>
      </c>
    </row>
    <row r="16" spans="2:5" ht="22.5">
      <c r="B16" s="7"/>
      <c r="C16" s="131" t="s">
        <v>153</v>
      </c>
      <c r="D16" s="7">
        <v>0</v>
      </c>
      <c r="E16" s="134">
        <v>0</v>
      </c>
    </row>
    <row r="17" spans="2:5" ht="22.5">
      <c r="B17" s="7"/>
      <c r="C17" s="131" t="s">
        <v>154</v>
      </c>
      <c r="D17" s="7">
        <v>0</v>
      </c>
      <c r="E17" s="134">
        <v>0</v>
      </c>
    </row>
    <row r="18" spans="2:5" ht="22.5">
      <c r="B18" s="7"/>
      <c r="C18" s="131" t="s">
        <v>155</v>
      </c>
      <c r="D18" s="7">
        <v>0</v>
      </c>
      <c r="E18" s="134">
        <v>0</v>
      </c>
    </row>
    <row r="19" spans="2:5" ht="22.5">
      <c r="B19" s="7"/>
      <c r="C19" s="131" t="s">
        <v>156</v>
      </c>
      <c r="D19" s="7">
        <v>0</v>
      </c>
      <c r="E19" s="134">
        <v>0</v>
      </c>
    </row>
    <row r="20" spans="2:5" ht="22.5">
      <c r="B20" s="7"/>
      <c r="C20" s="131" t="s">
        <v>157</v>
      </c>
      <c r="D20" s="7">
        <v>0</v>
      </c>
      <c r="E20" s="134">
        <v>0</v>
      </c>
    </row>
    <row r="21" spans="2:5" ht="22.5">
      <c r="B21" s="7"/>
      <c r="C21" s="131" t="s">
        <v>158</v>
      </c>
      <c r="D21" s="7">
        <v>0</v>
      </c>
      <c r="E21" s="134">
        <v>0</v>
      </c>
    </row>
    <row r="22" spans="2:5" ht="51">
      <c r="B22" s="7"/>
      <c r="C22" s="131" t="s">
        <v>159</v>
      </c>
      <c r="D22" s="244">
        <v>365.317</v>
      </c>
      <c r="E22" s="132" t="s">
        <v>184</v>
      </c>
    </row>
    <row r="23" spans="2:5" ht="22.5">
      <c r="B23" s="7"/>
      <c r="C23" s="131" t="s">
        <v>160</v>
      </c>
      <c r="D23" s="7">
        <v>0</v>
      </c>
      <c r="E23" s="134">
        <v>0</v>
      </c>
    </row>
    <row r="24" spans="2:5" ht="22.5">
      <c r="B24" s="7"/>
      <c r="C24" s="131" t="s">
        <v>161</v>
      </c>
      <c r="D24" s="7">
        <v>0</v>
      </c>
      <c r="E24" s="132">
        <v>0</v>
      </c>
    </row>
    <row r="25" spans="2:5" ht="22.5">
      <c r="B25" s="7"/>
      <c r="C25" s="131" t="s">
        <v>162</v>
      </c>
      <c r="D25" s="7">
        <v>0</v>
      </c>
      <c r="E25" s="134">
        <v>0</v>
      </c>
    </row>
    <row r="26" spans="2:5" ht="22.5">
      <c r="B26" s="7"/>
      <c r="C26" s="131" t="s">
        <v>163</v>
      </c>
      <c r="D26" s="7">
        <v>0</v>
      </c>
      <c r="E26" s="134">
        <v>0</v>
      </c>
    </row>
    <row r="27" spans="2:5" ht="22.5">
      <c r="B27" s="7"/>
      <c r="C27" s="131" t="s">
        <v>164</v>
      </c>
      <c r="D27" s="7">
        <v>0</v>
      </c>
      <c r="E27" s="134">
        <v>0</v>
      </c>
    </row>
    <row r="28" spans="2:5" ht="22.5">
      <c r="B28" s="7"/>
      <c r="C28" s="131" t="s">
        <v>165</v>
      </c>
      <c r="D28" s="7">
        <v>0</v>
      </c>
      <c r="E28" s="134">
        <v>0</v>
      </c>
    </row>
    <row r="29" spans="2:5" ht="22.5">
      <c r="B29" s="7"/>
      <c r="C29" s="131" t="s">
        <v>166</v>
      </c>
      <c r="D29" s="7">
        <v>0</v>
      </c>
      <c r="E29" s="134">
        <v>0</v>
      </c>
    </row>
    <row r="30" spans="2:5" ht="13.5" thickBot="1">
      <c r="B30" s="11"/>
      <c r="C30" s="131" t="s">
        <v>175</v>
      </c>
      <c r="D30" s="137">
        <v>0</v>
      </c>
      <c r="E30" s="134">
        <v>0</v>
      </c>
    </row>
    <row r="31" spans="2:5" ht="13.5" thickBot="1">
      <c r="B31" s="23"/>
      <c r="C31" s="30" t="s">
        <v>38</v>
      </c>
      <c r="D31" s="24">
        <f>SUM(D6:D30)</f>
        <v>1365.317</v>
      </c>
      <c r="E31" s="24"/>
    </row>
    <row r="34" spans="2:5" ht="25.5" customHeight="1">
      <c r="B34" s="460" t="s">
        <v>172</v>
      </c>
      <c r="C34" s="461"/>
      <c r="D34" s="461"/>
      <c r="E34" s="461"/>
    </row>
  </sheetData>
  <sheetProtection/>
  <mergeCells count="7">
    <mergeCell ref="B34:E34"/>
    <mergeCell ref="B1:E1"/>
    <mergeCell ref="B2:E2"/>
    <mergeCell ref="B3:B4"/>
    <mergeCell ref="C3:C4"/>
    <mergeCell ref="D3:D4"/>
    <mergeCell ref="E3:E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2014-11-20T11:35:49Z</cp:lastPrinted>
  <dcterms:created xsi:type="dcterms:W3CDTF">1996-10-08T23:32:33Z</dcterms:created>
  <dcterms:modified xsi:type="dcterms:W3CDTF">2015-11-20T06:44:44Z</dcterms:modified>
  <cp:category/>
  <cp:version/>
  <cp:contentType/>
  <cp:contentStatus/>
</cp:coreProperties>
</file>